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15150" windowHeight="8115" firstSheet="3" activeTab="4"/>
  </bookViews>
  <sheets>
    <sheet name="公开1 收支决算总表(公开01表)" sheetId="1" r:id="rId1"/>
    <sheet name="公开2 收入决算总表(公开04表)" sheetId="2" r:id="rId2"/>
    <sheet name="公开3 支出决算总表(公开05表)" sheetId="3" r:id="rId3"/>
    <sheet name="公开4 财政拨款收支决算总表(参考财决01-1表)" sheetId="4" r:id="rId4"/>
    <sheet name="公开5 财政拨款支出决算表(公开02表)" sheetId="5" r:id="rId5"/>
    <sheet name="公开6 一般公共预算基本支出决算表(公开03表)" sheetId="6" r:id="rId6"/>
    <sheet name="公开7 一般公共预算“三公”经费决算表  (公开06表)" sheetId="7" r:id="rId7"/>
    <sheet name="Sheet1" sheetId="8" r:id="rId8"/>
  </sheets>
  <definedNames/>
  <calcPr fullCalcOnLoad="1"/>
</workbook>
</file>

<file path=xl/sharedStrings.xml><?xml version="1.0" encoding="utf-8"?>
<sst xmlns="http://schemas.openxmlformats.org/spreadsheetml/2006/main" count="436" uniqueCount="186">
  <si>
    <t>上级补助收入</t>
  </si>
  <si>
    <t xml:space="preserve">2015年度一般公共预算“三公”经费决算表  </t>
  </si>
  <si>
    <t>七、附属单位上缴收入</t>
  </si>
  <si>
    <t>科目编码</t>
  </si>
  <si>
    <t>事业单位专户资金</t>
  </si>
  <si>
    <t>1.因公出国（境）费</t>
  </si>
  <si>
    <t>项目支出</t>
  </si>
  <si>
    <t>栏次</t>
  </si>
  <si>
    <t>10</t>
  </si>
  <si>
    <t xml:space="preserve">  上缴上级支出</t>
  </si>
  <si>
    <t>公开02表</t>
  </si>
  <si>
    <t>对附属单位补助支出</t>
  </si>
  <si>
    <t>类</t>
  </si>
  <si>
    <t>三、事业收入（不含专户资金）</t>
  </si>
  <si>
    <t>上年结转</t>
  </si>
  <si>
    <t>12</t>
  </si>
  <si>
    <t>事业单位经营支出</t>
  </si>
  <si>
    <t xml:space="preserve">    一般公共预算</t>
  </si>
  <si>
    <t>公开03表</t>
  </si>
  <si>
    <t xml:space="preserve"> 其中：专项结转</t>
  </si>
  <si>
    <t>1</t>
  </si>
  <si>
    <t>一般公共预算</t>
  </si>
  <si>
    <t>5</t>
  </si>
  <si>
    <t xml:space="preserve">       其他结转</t>
  </si>
  <si>
    <t>合   计</t>
  </si>
  <si>
    <t>支     出（按支出功能分类）</t>
  </si>
  <si>
    <t>合计</t>
  </si>
  <si>
    <t>2015年度部门收入决算总表</t>
  </si>
  <si>
    <t>总计</t>
  </si>
  <si>
    <t>3</t>
  </si>
  <si>
    <t>支出功能分类科目编码</t>
  </si>
  <si>
    <t>2015年度部门支出决算总表</t>
  </si>
  <si>
    <t>本年支出合计</t>
  </si>
  <si>
    <t>行次</t>
  </si>
  <si>
    <t>公开06表</t>
  </si>
  <si>
    <t>决算数</t>
  </si>
  <si>
    <t>经济分类科目</t>
  </si>
  <si>
    <t>9</t>
  </si>
  <si>
    <t>7</t>
  </si>
  <si>
    <t>栏  次</t>
  </si>
  <si>
    <t>11</t>
  </si>
  <si>
    <t>支 出 总 计</t>
  </si>
  <si>
    <t>合  计</t>
  </si>
  <si>
    <t xml:space="preserve">  结转下年</t>
  </si>
  <si>
    <t>公开05表</t>
  </si>
  <si>
    <t>单位名称</t>
  </si>
  <si>
    <t>3.公务用车购置及运行费</t>
  </si>
  <si>
    <t xml:space="preserve">          公务用车运行费</t>
  </si>
  <si>
    <t>款</t>
  </si>
  <si>
    <t>其他收入</t>
  </si>
  <si>
    <t>2015年度部门财政拨款支出决算表</t>
  </si>
  <si>
    <t>人员支出</t>
  </si>
  <si>
    <t>上缴上级支出</t>
  </si>
  <si>
    <t>收 入 总 计</t>
  </si>
  <si>
    <t>附属单位上缴收入</t>
  </si>
  <si>
    <t>4</t>
  </si>
  <si>
    <t>项   目</t>
  </si>
  <si>
    <t>公开01表</t>
  </si>
  <si>
    <t>项</t>
  </si>
  <si>
    <t>基本支出</t>
  </si>
  <si>
    <t>项 目</t>
  </si>
  <si>
    <t>2015年度部门收支决算总表</t>
  </si>
  <si>
    <t>项目</t>
  </si>
  <si>
    <t>二、事业单位专户资金</t>
  </si>
  <si>
    <t>日常公用支出</t>
  </si>
  <si>
    <t xml:space="preserve">    其中：公务用车购置费</t>
  </si>
  <si>
    <t>2.公务接待费</t>
  </si>
  <si>
    <t xml:space="preserve">       政府性基金结转</t>
  </si>
  <si>
    <t>科目名称</t>
  </si>
  <si>
    <t>金额单位：元</t>
  </si>
  <si>
    <t>收      入</t>
  </si>
  <si>
    <t>6</t>
  </si>
  <si>
    <t>8</t>
  </si>
  <si>
    <t>2</t>
  </si>
  <si>
    <t>事业单位经营收入</t>
  </si>
  <si>
    <t>金额</t>
  </si>
  <si>
    <t>公开04表</t>
  </si>
  <si>
    <t xml:space="preserve">    政府性基金预算</t>
  </si>
  <si>
    <t>本年收入合计</t>
  </si>
  <si>
    <t>一、财政拨款</t>
  </si>
  <si>
    <t>财政拨款</t>
  </si>
  <si>
    <t/>
  </si>
  <si>
    <t>四、事业单位经营收入</t>
  </si>
  <si>
    <t>五、其他收入</t>
  </si>
  <si>
    <t>六、上级补助收入</t>
  </si>
  <si>
    <t>八、用事业基金弥补收支差额</t>
  </si>
  <si>
    <t>九、上年结转</t>
  </si>
  <si>
    <t>公开04表</t>
  </si>
  <si>
    <t>单位：万元</t>
  </si>
  <si>
    <t>收入</t>
  </si>
  <si>
    <t>支出</t>
  </si>
  <si>
    <t>项    目</t>
  </si>
  <si>
    <t>金额</t>
  </si>
  <si>
    <t>合计</t>
  </si>
  <si>
    <t>一般公共预算财政拨款</t>
  </si>
  <si>
    <t>栏    次</t>
  </si>
  <si>
    <t>一、一般公共预算财政拨款</t>
  </si>
  <si>
    <t>一、一般公共服务支出</t>
  </si>
  <si>
    <t>二、政府性基金预算财政拨款</t>
  </si>
  <si>
    <t>二、外交支出</t>
  </si>
  <si>
    <t>三、国防支出</t>
  </si>
  <si>
    <t>年初财政拨款结转和结余</t>
  </si>
  <si>
    <t>年末结转和结余</t>
  </si>
  <si>
    <t xml:space="preserve">      一般公共预算财政拨款</t>
  </si>
  <si>
    <t xml:space="preserve">        政府性基金预算财政拨款</t>
  </si>
  <si>
    <t>13</t>
  </si>
  <si>
    <t>14</t>
  </si>
  <si>
    <t>财政拨款收支决算总表</t>
  </si>
  <si>
    <t>政府性        基金预算</t>
  </si>
  <si>
    <t>用事业单位         基金弥补收支差额</t>
  </si>
  <si>
    <t>事业收入            （不含专户资金）</t>
  </si>
  <si>
    <t>附件2</t>
  </si>
  <si>
    <t>注：本表反映部门本年度一般公共预算财政拨款和政府性基金预算财政拨款的总收支和年末结转结余情况。</t>
  </si>
  <si>
    <t>编制单位：嘉兴市民政局</t>
  </si>
  <si>
    <t>十、节能环保支出</t>
  </si>
  <si>
    <t>十九、住房保障支出</t>
  </si>
  <si>
    <t>二十一、其他支出</t>
  </si>
  <si>
    <t>结余分配</t>
  </si>
  <si>
    <t>编制单位：嘉兴市民政局</t>
  </si>
  <si>
    <t>嘉兴市民政局</t>
  </si>
  <si>
    <t>部门：嘉兴市民政局</t>
  </si>
  <si>
    <t>八、社会保障和就业支出</t>
  </si>
  <si>
    <t>八、社会保障和就业支出</t>
  </si>
  <si>
    <t>十、节能环保支出</t>
  </si>
  <si>
    <t>十九、住房保障支出</t>
  </si>
  <si>
    <t>二十一、其他支出</t>
  </si>
  <si>
    <r>
      <rPr>
        <sz val="10"/>
        <color indexed="8"/>
        <rFont val="宋体"/>
        <family val="0"/>
      </rPr>
      <t>政府性</t>
    </r>
    <r>
      <rPr>
        <sz val="10"/>
        <color indexed="8"/>
        <rFont val="宋体"/>
        <family val="0"/>
      </rPr>
      <t>基金预算财政拨款</t>
    </r>
  </si>
  <si>
    <t>社会保障和就业支出</t>
  </si>
  <si>
    <t>民政管理事务</t>
  </si>
  <si>
    <t xml:space="preserve">  行政运行</t>
  </si>
  <si>
    <t xml:space="preserve">  一般行政管理事务</t>
  </si>
  <si>
    <t xml:space="preserve">  拥军优属</t>
  </si>
  <si>
    <t xml:space="preserve">  民间组织管理</t>
  </si>
  <si>
    <t xml:space="preserve">  行政区划和地名管理</t>
  </si>
  <si>
    <t xml:space="preserve">  部队供应</t>
  </si>
  <si>
    <t xml:space="preserve">  其他民政管理事务支出</t>
  </si>
  <si>
    <t>行政事业单位离退休</t>
  </si>
  <si>
    <t xml:space="preserve">  事业单位离退休</t>
  </si>
  <si>
    <t xml:space="preserve">  未归口管理的行政单位离退休</t>
  </si>
  <si>
    <t>抚恤</t>
  </si>
  <si>
    <t xml:space="preserve">  其他优抚支出</t>
  </si>
  <si>
    <t>退役安置</t>
  </si>
  <si>
    <t xml:space="preserve">  退役士兵安置</t>
  </si>
  <si>
    <t xml:space="preserve">  军队移交政府离退休干部管理机构</t>
  </si>
  <si>
    <t>社会福利</t>
  </si>
  <si>
    <t xml:space="preserve">  儿童福利</t>
  </si>
  <si>
    <t xml:space="preserve">  老年福利</t>
  </si>
  <si>
    <t xml:space="preserve">  殡葬</t>
  </si>
  <si>
    <t xml:space="preserve">  社会福利事业单位</t>
  </si>
  <si>
    <t xml:space="preserve">  其他社会福利支出</t>
  </si>
  <si>
    <t>其他城市生活救助</t>
  </si>
  <si>
    <t xml:space="preserve">  流浪乞讨人员救助</t>
  </si>
  <si>
    <t>住房保障支出</t>
  </si>
  <si>
    <t>住房改革支出</t>
  </si>
  <si>
    <t xml:space="preserve">  住房公积金</t>
  </si>
  <si>
    <t>其他支出</t>
  </si>
  <si>
    <t>彩票发行销售机构业务费安排的支出</t>
  </si>
  <si>
    <t xml:space="preserve">  福利彩票销售机构业的业务费支出</t>
  </si>
  <si>
    <t xml:space="preserve">  用于社会福利的彩票公益金支出</t>
  </si>
  <si>
    <t>经营支出</t>
  </si>
  <si>
    <t>彩票公益金及对应专项债务收入安排支出</t>
  </si>
  <si>
    <t xml:space="preserve">  其他政府性基金及对应专项债务安排支出</t>
  </si>
  <si>
    <t>其他政府性基金及对应专项债务安排支出</t>
  </si>
  <si>
    <t>大中型水库移民后期扶持基金支出</t>
  </si>
  <si>
    <t xml:space="preserve">  其他大中型水库移民后期扶持基金支出</t>
  </si>
  <si>
    <t>其他社会保障和就业支出</t>
  </si>
  <si>
    <t xml:space="preserve">  其他社会保障和就业支出</t>
  </si>
  <si>
    <t>节能环保支出</t>
  </si>
  <si>
    <t>自然生态保护</t>
  </si>
  <si>
    <t>农村环境保护</t>
  </si>
  <si>
    <t>嘉兴市社会组织管理局</t>
  </si>
  <si>
    <t>嘉兴市地名委员会办公室</t>
  </si>
  <si>
    <t>嘉兴市社会福利生产管理办公室</t>
  </si>
  <si>
    <t>嘉兴市预算会计核算民政分中心</t>
  </si>
  <si>
    <t>嘉兴市社会福利院</t>
  </si>
  <si>
    <t>嘉兴市救助管理站</t>
  </si>
  <si>
    <t>嘉兴市军供站</t>
  </si>
  <si>
    <t>嘉兴市军队离退休干部休养所</t>
  </si>
  <si>
    <t>嘉兴市慈善总会秘书处</t>
  </si>
  <si>
    <t>嘉兴市养老服务指导中心</t>
  </si>
  <si>
    <t>嘉兴火化殡仪馆</t>
  </si>
  <si>
    <t>嘉兴市公墓</t>
  </si>
  <si>
    <t>嘉兴市老年公寓</t>
  </si>
  <si>
    <t>嘉兴市福利彩票发行中心</t>
  </si>
  <si>
    <t>嘉兴市火化殡仪馆</t>
  </si>
  <si>
    <t>嘉兴市福利彩票发行中心</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</si>
</sst>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_);_(\$* \(#,##0\);_(\$* &quot;-&quot;_);_(@_)"/>
    <numFmt numFmtId="185" formatCode="_(* #,##0.00_);_(* \(#,##0.00\);_(* &quot;-&quot;??_);_(@_)"/>
    <numFmt numFmtId="186" formatCode="_(\$* #,##0.00_);_(\$* \(#,##0.00\);_(\$* &quot;-&quot;??_);_(@_)"/>
    <numFmt numFmtId="187" formatCode="0.00_ "/>
    <numFmt numFmtId="188" formatCode="#,##0.00_ "/>
    <numFmt numFmtId="189" formatCode="#,##0.00_);[Red]\(#,##0.00\)"/>
    <numFmt numFmtId="190" formatCode=";;"/>
  </numFmts>
  <fonts count="32">
    <font>
      <sz val="10"/>
      <color indexed="8"/>
      <name val="Arial"/>
      <family val="2"/>
    </font>
    <font>
      <sz val="10"/>
      <color indexed="8"/>
      <name val="宋体"/>
      <family val="0"/>
    </font>
    <font>
      <sz val="9"/>
      <name val="宋体"/>
      <family val="0"/>
    </font>
    <font>
      <sz val="12"/>
      <name val="宋体"/>
      <family val="0"/>
    </font>
    <font>
      <sz val="16"/>
      <name val="宋体"/>
      <family val="0"/>
    </font>
    <font>
      <sz val="10"/>
      <name val="宋体"/>
      <family val="0"/>
    </font>
    <font>
      <sz val="16"/>
      <color indexed="8"/>
      <name val="黑体"/>
      <family val="0"/>
    </font>
    <font>
      <sz val="18"/>
      <color indexed="8"/>
      <name val="方正小标宋简体"/>
      <family val="0"/>
    </font>
    <font>
      <sz val="9"/>
      <color indexed="8"/>
      <name val="仿宋_GB2312"/>
      <family val="3"/>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b/>
      <sz val="10"/>
      <color indexed="8"/>
      <name val="宋体"/>
      <family val="0"/>
    </font>
    <font>
      <sz val="10"/>
      <name val="方正书宋_GBK"/>
      <family val="0"/>
    </font>
    <font>
      <u val="single"/>
      <sz val="10"/>
      <color indexed="12"/>
      <name val="Arial"/>
      <family val="2"/>
    </font>
    <font>
      <u val="single"/>
      <sz val="10"/>
      <color indexed="3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5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style="medium"/>
      <right style="thin">
        <color indexed="8"/>
      </right>
      <top style="thin">
        <color indexed="8"/>
      </top>
      <bottom style="thin">
        <color indexed="8"/>
      </bottom>
    </border>
    <border>
      <left>
        <color indexed="8"/>
      </left>
      <right style="medium"/>
      <top style="thin">
        <color indexed="8"/>
      </top>
      <bottom style="thin">
        <color indexed="8"/>
      </bottom>
    </border>
    <border>
      <left style="medium"/>
      <right style="thin">
        <color indexed="8"/>
      </right>
      <top style="thin">
        <color indexed="8"/>
      </top>
      <bottom style="medium"/>
    </border>
    <border>
      <left style="medium"/>
      <right style="thin"/>
      <top style="thin"/>
      <bottom style="thin"/>
    </border>
    <border>
      <left style="thin"/>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style="medium"/>
      <right style="thin">
        <color indexed="8"/>
      </right>
      <top style="medium"/>
      <bottom style="thin">
        <color indexed="8"/>
      </bottom>
    </border>
    <border>
      <left>
        <color indexed="8"/>
      </left>
      <right style="medium"/>
      <top style="medium"/>
      <bottom style="thin">
        <color indexed="8"/>
      </bottom>
    </border>
    <border>
      <left>
        <color indexed="8"/>
      </left>
      <right style="medium"/>
      <top style="thin">
        <color indexed="8"/>
      </top>
      <bottom style="medium"/>
    </border>
    <border>
      <left style="medium">
        <color indexed="8"/>
      </left>
      <right>
        <color indexed="63"/>
      </right>
      <top style="thin">
        <color indexed="8"/>
      </top>
      <bottom style="thin">
        <color indexed="8"/>
      </bottom>
    </border>
    <border>
      <left>
        <color indexed="8"/>
      </left>
      <right style="thin">
        <color indexed="8"/>
      </right>
      <top style="thin">
        <color indexed="8"/>
      </top>
      <bottom>
        <color indexed="63"/>
      </bottom>
    </border>
    <border>
      <left>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right>
        <color indexed="63"/>
      </right>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8"/>
      </left>
      <right style="thin">
        <color indexed="8"/>
      </right>
      <top style="medium"/>
      <bottom style="thin">
        <color indexed="8"/>
      </bottom>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lignment/>
      <protection/>
    </xf>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3" fillId="0" borderId="0">
      <alignment vertical="center"/>
      <protection/>
    </xf>
    <xf numFmtId="0" fontId="30"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186" fontId="0" fillId="0" borderId="0">
      <alignment/>
      <protection/>
    </xf>
    <xf numFmtId="45" fontId="0" fillId="0" borderId="0">
      <alignment/>
      <protection/>
    </xf>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184" fontId="0" fillId="0" borderId="0">
      <alignment/>
      <protection/>
    </xf>
    <xf numFmtId="185" fontId="0" fillId="0" borderId="0">
      <alignment/>
      <protection/>
    </xf>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6" fillId="7" borderId="5" applyNumberFormat="0" applyAlignment="0" applyProtection="0"/>
    <xf numFmtId="0" fontId="31" fillId="0" borderId="0" applyNumberFormat="0" applyFill="0" applyBorder="0" applyAlignment="0" applyProtection="0"/>
    <xf numFmtId="0" fontId="0" fillId="23" borderId="9" applyNumberFormat="0" applyFont="0" applyAlignment="0" applyProtection="0"/>
  </cellStyleXfs>
  <cellXfs count="194">
    <xf numFmtId="0" fontId="0" fillId="0" borderId="0" xfId="0" applyAlignment="1">
      <alignment/>
    </xf>
    <xf numFmtId="0" fontId="3" fillId="0" borderId="0" xfId="40" applyAlignment="1">
      <alignment horizontal="right" vertical="center"/>
      <protection/>
    </xf>
    <xf numFmtId="0" fontId="3" fillId="0" borderId="0" xfId="40" applyBorder="1" applyAlignment="1">
      <alignment horizontal="right" vertical="center"/>
      <protection/>
    </xf>
    <xf numFmtId="0" fontId="4" fillId="0" borderId="0" xfId="40" applyFont="1" applyBorder="1" applyAlignment="1">
      <alignment horizontal="right" vertical="center"/>
      <protection/>
    </xf>
    <xf numFmtId="0" fontId="4" fillId="0" borderId="0" xfId="40" applyFont="1" applyAlignment="1">
      <alignment horizontal="right" vertical="center"/>
      <protection/>
    </xf>
    <xf numFmtId="0" fontId="5" fillId="0" borderId="0" xfId="40" applyFont="1" applyBorder="1" applyAlignment="1">
      <alignment horizontal="right" vertical="center"/>
      <protection/>
    </xf>
    <xf numFmtId="0" fontId="5" fillId="0" borderId="0" xfId="40" applyFont="1" applyAlignment="1">
      <alignment horizontal="right" vertical="center"/>
      <protection/>
    </xf>
    <xf numFmtId="187" fontId="5" fillId="24" borderId="10" xfId="40" applyNumberFormat="1" applyFont="1" applyFill="1" applyBorder="1" applyAlignment="1" quotePrefix="1">
      <alignment horizontal="center" vertical="center"/>
      <protection/>
    </xf>
    <xf numFmtId="49" fontId="0" fillId="24" borderId="11" xfId="40" applyNumberFormat="1" applyFont="1" applyFill="1" applyBorder="1" applyAlignment="1">
      <alignment horizontal="center" vertical="center" wrapText="1"/>
      <protection/>
    </xf>
    <xf numFmtId="0" fontId="6" fillId="24" borderId="0" xfId="0" applyFont="1" applyFill="1" applyAlignment="1">
      <alignment/>
    </xf>
    <xf numFmtId="0" fontId="0" fillId="24" borderId="0" xfId="0" applyFill="1" applyAlignment="1">
      <alignment/>
    </xf>
    <xf numFmtId="0" fontId="7" fillId="24" borderId="0" xfId="0" applyFont="1" applyFill="1" applyAlignment="1">
      <alignment horizontal="center"/>
    </xf>
    <xf numFmtId="0" fontId="8" fillId="24" borderId="0" xfId="0" applyFont="1" applyFill="1" applyAlignment="1">
      <alignment/>
    </xf>
    <xf numFmtId="0" fontId="8" fillId="24" borderId="0" xfId="0" applyFont="1" applyFill="1" applyAlignment="1">
      <alignment horizontal="center"/>
    </xf>
    <xf numFmtId="0" fontId="1" fillId="24" borderId="0" xfId="0" applyFont="1" applyFill="1" applyAlignment="1">
      <alignment/>
    </xf>
    <xf numFmtId="0" fontId="1" fillId="24" borderId="0" xfId="0" applyFont="1" applyFill="1" applyAlignment="1">
      <alignment horizontal="right"/>
    </xf>
    <xf numFmtId="0" fontId="1" fillId="24" borderId="0" xfId="0" applyFont="1" applyFill="1" applyAlignment="1">
      <alignment horizontal="center"/>
    </xf>
    <xf numFmtId="0" fontId="27" fillId="24" borderId="0" xfId="0" applyFont="1" applyFill="1" applyAlignment="1">
      <alignment/>
    </xf>
    <xf numFmtId="0" fontId="27" fillId="24" borderId="0" xfId="0" applyFont="1" applyFill="1" applyAlignment="1">
      <alignment horizontal="right"/>
    </xf>
    <xf numFmtId="0" fontId="27" fillId="24" borderId="0" xfId="0" applyFont="1" applyFill="1" applyAlignment="1">
      <alignment horizontal="center"/>
    </xf>
    <xf numFmtId="0" fontId="27" fillId="25" borderId="12" xfId="0" applyFont="1" applyFill="1" applyBorder="1" applyAlignment="1">
      <alignment horizontal="center" vertical="center" wrapText="1"/>
    </xf>
    <xf numFmtId="0" fontId="27" fillId="25" borderId="13" xfId="0" applyFont="1" applyFill="1" applyBorder="1" applyAlignment="1">
      <alignment horizontal="center" vertical="center"/>
    </xf>
    <xf numFmtId="0" fontId="27" fillId="25" borderId="12" xfId="0" applyFont="1" applyFill="1" applyBorder="1" applyAlignment="1">
      <alignment horizontal="center" vertical="center"/>
    </xf>
    <xf numFmtId="4" fontId="27" fillId="24" borderId="12" xfId="0" applyNumberFormat="1" applyFont="1" applyFill="1" applyBorder="1" applyAlignment="1">
      <alignment horizontal="right" vertical="center" shrinkToFit="1"/>
    </xf>
    <xf numFmtId="0" fontId="27" fillId="25" borderId="13" xfId="0" applyFont="1" applyFill="1" applyBorder="1" applyAlignment="1">
      <alignment horizontal="left" vertical="center" shrinkToFit="1"/>
    </xf>
    <xf numFmtId="0" fontId="27" fillId="24" borderId="12" xfId="0" applyFont="1" applyFill="1" applyBorder="1" applyAlignment="1">
      <alignment horizontal="right" vertical="center" shrinkToFit="1"/>
    </xf>
    <xf numFmtId="0" fontId="27" fillId="25" borderId="14" xfId="0" applyFont="1" applyFill="1" applyBorder="1" applyAlignment="1">
      <alignment horizontal="left" vertical="center" shrinkToFit="1"/>
    </xf>
    <xf numFmtId="0" fontId="27" fillId="25" borderId="15" xfId="0" applyFont="1" applyFill="1" applyBorder="1" applyAlignment="1">
      <alignment horizontal="center" vertical="center"/>
    </xf>
    <xf numFmtId="4" fontId="27" fillId="24" borderId="15" xfId="0" applyNumberFormat="1" applyFont="1" applyFill="1" applyBorder="1" applyAlignment="1">
      <alignment horizontal="right" vertical="center" shrinkToFit="1"/>
    </xf>
    <xf numFmtId="4" fontId="27" fillId="24" borderId="12" xfId="0" applyNumberFormat="1" applyFont="1" applyFill="1" applyBorder="1" applyAlignment="1">
      <alignment horizontal="right" vertical="center" wrapText="1" shrinkToFit="1"/>
    </xf>
    <xf numFmtId="4" fontId="27" fillId="24" borderId="15" xfId="0" applyNumberFormat="1" applyFont="1" applyFill="1" applyBorder="1" applyAlignment="1">
      <alignment horizontal="right" vertical="center" wrapText="1" shrinkToFit="1"/>
    </xf>
    <xf numFmtId="0" fontId="27" fillId="24" borderId="0" xfId="0" applyFont="1" applyFill="1" applyAlignment="1">
      <alignment horizontal="right" vertical="center"/>
    </xf>
    <xf numFmtId="0" fontId="27" fillId="24" borderId="0" xfId="0" applyFont="1" applyFill="1" applyAlignment="1">
      <alignment horizontal="left" vertical="center"/>
    </xf>
    <xf numFmtId="0" fontId="27" fillId="24" borderId="0" xfId="0" applyFont="1" applyFill="1" applyAlignment="1">
      <alignment vertical="center"/>
    </xf>
    <xf numFmtId="0" fontId="27" fillId="24" borderId="0" xfId="0" applyFont="1" applyFill="1" applyAlignment="1">
      <alignment horizontal="center" vertical="center"/>
    </xf>
    <xf numFmtId="0" fontId="27" fillId="25" borderId="16" xfId="0" applyFont="1" applyFill="1" applyBorder="1" applyAlignment="1">
      <alignment horizontal="center" vertical="center"/>
    </xf>
    <xf numFmtId="0" fontId="27" fillId="25" borderId="17" xfId="0" applyFont="1" applyFill="1" applyBorder="1" applyAlignment="1">
      <alignment horizontal="center" vertical="center"/>
    </xf>
    <xf numFmtId="4" fontId="27" fillId="24" borderId="17" xfId="0" applyNumberFormat="1" applyFont="1" applyFill="1" applyBorder="1" applyAlignment="1">
      <alignment horizontal="right" vertical="center" shrinkToFit="1"/>
    </xf>
    <xf numFmtId="0" fontId="27" fillId="25" borderId="16" xfId="0" applyFont="1" applyFill="1" applyBorder="1" applyAlignment="1">
      <alignment horizontal="left" vertical="center" shrinkToFit="1"/>
    </xf>
    <xf numFmtId="0" fontId="27" fillId="24" borderId="17" xfId="0" applyFont="1" applyFill="1" applyBorder="1" applyAlignment="1">
      <alignment horizontal="right" vertical="center" shrinkToFit="1"/>
    </xf>
    <xf numFmtId="0" fontId="27" fillId="25" borderId="18" xfId="0" applyFont="1" applyFill="1" applyBorder="1" applyAlignment="1">
      <alignment horizontal="left" vertical="center" shrinkToFit="1"/>
    </xf>
    <xf numFmtId="0" fontId="5" fillId="24" borderId="0" xfId="40" applyFont="1" applyFill="1" applyAlignment="1">
      <alignment horizontal="right" vertical="center"/>
      <protection/>
    </xf>
    <xf numFmtId="0" fontId="1" fillId="24" borderId="0" xfId="40" applyFont="1" applyFill="1" applyAlignment="1">
      <alignment horizontal="right" vertical="center"/>
      <protection/>
    </xf>
    <xf numFmtId="0" fontId="1" fillId="24" borderId="0" xfId="40" applyFont="1" applyFill="1" applyAlignment="1">
      <alignment horizontal="left" vertical="center"/>
      <protection/>
    </xf>
    <xf numFmtId="187" fontId="5" fillId="24" borderId="19" xfId="40" applyNumberFormat="1" applyFont="1" applyFill="1" applyBorder="1" applyAlignment="1" quotePrefix="1">
      <alignment horizontal="center" vertical="center"/>
      <protection/>
    </xf>
    <xf numFmtId="187" fontId="0" fillId="24" borderId="10" xfId="40" applyNumberFormat="1" applyFont="1" applyFill="1" applyBorder="1" applyAlignment="1">
      <alignment horizontal="center" vertical="center"/>
      <protection/>
    </xf>
    <xf numFmtId="49" fontId="0" fillId="24" borderId="10" xfId="40" applyNumberFormat="1" applyFont="1" applyFill="1" applyBorder="1" applyAlignment="1">
      <alignment horizontal="center" vertical="center" wrapText="1"/>
      <protection/>
    </xf>
    <xf numFmtId="187" fontId="5" fillId="24" borderId="10" xfId="40" applyNumberFormat="1" applyFont="1" applyFill="1" applyBorder="1" applyAlignment="1">
      <alignment horizontal="center" vertical="center"/>
      <protection/>
    </xf>
    <xf numFmtId="49" fontId="5" fillId="24" borderId="10" xfId="40" applyNumberFormat="1" applyFont="1" applyFill="1" applyBorder="1" applyAlignment="1" quotePrefix="1">
      <alignment horizontal="center" vertical="center"/>
      <protection/>
    </xf>
    <xf numFmtId="49" fontId="5" fillId="24" borderId="11" xfId="40" applyNumberFormat="1" applyFont="1" applyFill="1" applyBorder="1" applyAlignment="1" quotePrefix="1">
      <alignment horizontal="center" vertical="center"/>
      <protection/>
    </xf>
    <xf numFmtId="187" fontId="5" fillId="0" borderId="19" xfId="40" applyNumberFormat="1" applyFont="1" applyFill="1" applyBorder="1" applyAlignment="1" quotePrefix="1">
      <alignment horizontal="left" vertical="center"/>
      <protection/>
    </xf>
    <xf numFmtId="187" fontId="5" fillId="24" borderId="10" xfId="40" applyNumberFormat="1" applyFont="1" applyFill="1" applyBorder="1" applyAlignment="1" quotePrefix="1">
      <alignment horizontal="left" vertical="center"/>
      <protection/>
    </xf>
    <xf numFmtId="0" fontId="5" fillId="24" borderId="10" xfId="40" applyNumberFormat="1" applyFont="1" applyFill="1" applyBorder="1" applyAlignment="1" quotePrefix="1">
      <alignment horizontal="center" vertical="center"/>
      <protection/>
    </xf>
    <xf numFmtId="187" fontId="5" fillId="24" borderId="19" xfId="40" applyNumberFormat="1" applyFont="1" applyFill="1" applyBorder="1" applyAlignment="1">
      <alignment horizontal="left" vertical="center"/>
      <protection/>
    </xf>
    <xf numFmtId="187" fontId="5" fillId="24" borderId="19" xfId="40" applyNumberFormat="1" applyFont="1" applyFill="1" applyBorder="1" applyAlignment="1" quotePrefix="1">
      <alignment horizontal="left" vertical="center"/>
      <protection/>
    </xf>
    <xf numFmtId="187" fontId="5" fillId="0" borderId="10" xfId="40" applyNumberFormat="1" applyFont="1" applyFill="1" applyBorder="1" applyAlignment="1">
      <alignment horizontal="left" vertical="center"/>
      <protection/>
    </xf>
    <xf numFmtId="187" fontId="5" fillId="0" borderId="19" xfId="40" applyNumberFormat="1" applyFont="1" applyFill="1" applyBorder="1" applyAlignment="1">
      <alignment horizontal="left" vertical="center"/>
      <protection/>
    </xf>
    <xf numFmtId="187" fontId="5" fillId="0" borderId="20" xfId="40" applyNumberFormat="1" applyFont="1" applyFill="1" applyBorder="1" applyAlignment="1" quotePrefix="1">
      <alignment horizontal="left" vertical="center"/>
      <protection/>
    </xf>
    <xf numFmtId="187" fontId="9" fillId="0" borderId="19" xfId="40" applyNumberFormat="1" applyFont="1" applyFill="1" applyBorder="1" applyAlignment="1" quotePrefix="1">
      <alignment horizontal="center" vertical="center"/>
      <protection/>
    </xf>
    <xf numFmtId="187" fontId="9" fillId="0" borderId="20" xfId="40" applyNumberFormat="1" applyFont="1" applyFill="1" applyBorder="1" applyAlignment="1" quotePrefix="1">
      <alignment horizontal="center" vertical="center"/>
      <protection/>
    </xf>
    <xf numFmtId="187" fontId="5" fillId="0" borderId="19" xfId="40" applyNumberFormat="1" applyFont="1" applyFill="1" applyBorder="1" applyAlignment="1">
      <alignment horizontal="center" vertical="center"/>
      <protection/>
    </xf>
    <xf numFmtId="187" fontId="5" fillId="0" borderId="20" xfId="40" applyNumberFormat="1" applyFont="1" applyFill="1" applyBorder="1" applyAlignment="1">
      <alignment horizontal="center" vertical="center"/>
      <protection/>
    </xf>
    <xf numFmtId="187" fontId="5" fillId="0" borderId="20" xfId="40" applyNumberFormat="1" applyFont="1" applyFill="1" applyBorder="1" applyAlignment="1">
      <alignment horizontal="left" vertical="center"/>
      <protection/>
    </xf>
    <xf numFmtId="187" fontId="5" fillId="0" borderId="21" xfId="40" applyNumberFormat="1" applyFont="1" applyFill="1" applyBorder="1" applyAlignment="1">
      <alignment horizontal="center" vertical="center"/>
      <protection/>
    </xf>
    <xf numFmtId="187" fontId="5" fillId="0" borderId="22" xfId="40" applyNumberFormat="1" applyFont="1" applyFill="1" applyBorder="1" applyAlignment="1">
      <alignment horizontal="left" vertical="center"/>
      <protection/>
    </xf>
    <xf numFmtId="187" fontId="9" fillId="24" borderId="23" xfId="40" applyNumberFormat="1" applyFont="1" applyFill="1" applyBorder="1" applyAlignment="1" quotePrefix="1">
      <alignment horizontal="center" vertical="center"/>
      <protection/>
    </xf>
    <xf numFmtId="187" fontId="9" fillId="24" borderId="24" xfId="40" applyNumberFormat="1" applyFont="1" applyFill="1" applyBorder="1" applyAlignment="1" quotePrefix="1">
      <alignment horizontal="center" vertical="center"/>
      <protection/>
    </xf>
    <xf numFmtId="0" fontId="5" fillId="24" borderId="25" xfId="40" applyNumberFormat="1" applyFont="1" applyFill="1" applyBorder="1" applyAlignment="1" quotePrefix="1">
      <alignment horizontal="center" vertical="center"/>
      <protection/>
    </xf>
    <xf numFmtId="0" fontId="7" fillId="24" borderId="0" xfId="0" applyFont="1" applyFill="1" applyAlignment="1">
      <alignment/>
    </xf>
    <xf numFmtId="4" fontId="1" fillId="24" borderId="12" xfId="0" applyNumberFormat="1" applyFont="1" applyFill="1" applyBorder="1" applyAlignment="1">
      <alignment horizontal="right" vertical="center" shrinkToFit="1"/>
    </xf>
    <xf numFmtId="0" fontId="1" fillId="25" borderId="12" xfId="0" applyFont="1" applyFill="1" applyBorder="1" applyAlignment="1">
      <alignment horizontal="center" vertical="center"/>
    </xf>
    <xf numFmtId="0" fontId="1" fillId="25" borderId="26" xfId="0" applyFont="1" applyFill="1" applyBorder="1" applyAlignment="1">
      <alignment horizontal="center" vertical="center"/>
    </xf>
    <xf numFmtId="0" fontId="1" fillId="25" borderId="27" xfId="0" applyFont="1" applyFill="1" applyBorder="1" applyAlignment="1">
      <alignment horizontal="center" vertical="center" wrapText="1"/>
    </xf>
    <xf numFmtId="0" fontId="1" fillId="25" borderId="16" xfId="0" applyFont="1" applyFill="1" applyBorder="1" applyAlignment="1">
      <alignment horizontal="center" vertical="center"/>
    </xf>
    <xf numFmtId="4" fontId="1" fillId="24" borderId="17" xfId="0" applyNumberFormat="1" applyFont="1" applyFill="1" applyBorder="1" applyAlignment="1">
      <alignment horizontal="right" vertical="center" shrinkToFit="1"/>
    </xf>
    <xf numFmtId="0" fontId="1" fillId="25" borderId="16" xfId="0" applyFont="1" applyFill="1" applyBorder="1" applyAlignment="1">
      <alignment horizontal="left" vertical="center"/>
    </xf>
    <xf numFmtId="0" fontId="1" fillId="25" borderId="18" xfId="0" applyFont="1" applyFill="1" applyBorder="1" applyAlignment="1">
      <alignment horizontal="left" vertical="center"/>
    </xf>
    <xf numFmtId="4" fontId="1" fillId="24" borderId="28" xfId="0" applyNumberFormat="1" applyFont="1" applyFill="1" applyBorder="1" applyAlignment="1">
      <alignment horizontal="right" vertical="center" shrinkToFit="1"/>
    </xf>
    <xf numFmtId="0" fontId="27" fillId="25" borderId="13" xfId="0" applyFont="1" applyFill="1" applyBorder="1" applyAlignment="1">
      <alignment horizontal="left" vertical="center"/>
    </xf>
    <xf numFmtId="4" fontId="27" fillId="24" borderId="12" xfId="0" applyNumberFormat="1" applyFont="1" applyFill="1" applyBorder="1" applyAlignment="1">
      <alignment horizontal="right" vertical="center"/>
    </xf>
    <xf numFmtId="0" fontId="27" fillId="24" borderId="12" xfId="0" applyFont="1" applyFill="1" applyBorder="1" applyAlignment="1">
      <alignment horizontal="right" vertical="center"/>
    </xf>
    <xf numFmtId="0" fontId="27" fillId="24" borderId="13" xfId="0" applyFont="1" applyFill="1" applyBorder="1" applyAlignment="1">
      <alignment horizontal="left" vertical="center"/>
    </xf>
    <xf numFmtId="189" fontId="27" fillId="24" borderId="12" xfId="0" applyNumberFormat="1" applyFont="1" applyFill="1" applyBorder="1" applyAlignment="1">
      <alignment horizontal="right" vertical="center"/>
    </xf>
    <xf numFmtId="0" fontId="27" fillId="24" borderId="29" xfId="0" applyFont="1" applyFill="1" applyBorder="1" applyAlignment="1">
      <alignment horizontal="left" vertical="center"/>
    </xf>
    <xf numFmtId="0" fontId="27" fillId="25" borderId="29" xfId="0" applyFont="1" applyFill="1" applyBorder="1" applyAlignment="1">
      <alignment horizontal="center" vertical="center"/>
    </xf>
    <xf numFmtId="0" fontId="27" fillId="25" borderId="29" xfId="0" applyFont="1" applyFill="1" applyBorder="1" applyAlignment="1">
      <alignment horizontal="left" vertical="center"/>
    </xf>
    <xf numFmtId="0" fontId="27" fillId="24" borderId="30" xfId="0" applyFont="1" applyFill="1" applyBorder="1" applyAlignment="1">
      <alignment horizontal="right" vertical="center"/>
    </xf>
    <xf numFmtId="189" fontId="27" fillId="24" borderId="30" xfId="0" applyNumberFormat="1" applyFont="1" applyFill="1" applyBorder="1" applyAlignment="1">
      <alignment horizontal="right" vertical="center"/>
    </xf>
    <xf numFmtId="4" fontId="27" fillId="24" borderId="31" xfId="0" applyNumberFormat="1" applyFont="1" applyFill="1" applyBorder="1" applyAlignment="1">
      <alignment horizontal="right" vertical="center"/>
    </xf>
    <xf numFmtId="189" fontId="27" fillId="24" borderId="31" xfId="0" applyNumberFormat="1" applyFont="1" applyFill="1" applyBorder="1" applyAlignment="1">
      <alignment horizontal="right" vertical="center"/>
    </xf>
    <xf numFmtId="0" fontId="27" fillId="24" borderId="10" xfId="0" applyFont="1" applyFill="1" applyBorder="1" applyAlignment="1">
      <alignment horizontal="right" vertical="center"/>
    </xf>
    <xf numFmtId="189" fontId="27" fillId="24" borderId="10" xfId="0" applyNumberFormat="1" applyFont="1" applyFill="1" applyBorder="1" applyAlignment="1">
      <alignment horizontal="right" vertical="center"/>
    </xf>
    <xf numFmtId="4" fontId="27" fillId="24" borderId="10" xfId="0" applyNumberFormat="1" applyFont="1" applyFill="1" applyBorder="1" applyAlignment="1">
      <alignment horizontal="right" vertical="center"/>
    </xf>
    <xf numFmtId="0" fontId="27" fillId="24" borderId="10" xfId="0" applyFont="1" applyFill="1" applyBorder="1" applyAlignment="1">
      <alignment/>
    </xf>
    <xf numFmtId="188" fontId="5" fillId="0" borderId="10" xfId="40" applyNumberFormat="1" applyFont="1" applyFill="1" applyBorder="1" applyAlignment="1">
      <alignment horizontal="right" vertical="center"/>
      <protection/>
    </xf>
    <xf numFmtId="187" fontId="5" fillId="24" borderId="10" xfId="40" applyNumberFormat="1" applyFont="1" applyFill="1" applyBorder="1" applyAlignment="1">
      <alignment horizontal="left" vertical="center"/>
      <protection/>
    </xf>
    <xf numFmtId="188" fontId="5" fillId="0" borderId="25" xfId="40" applyNumberFormat="1" applyFont="1" applyFill="1" applyBorder="1" applyAlignment="1">
      <alignment horizontal="right" vertical="center"/>
      <protection/>
    </xf>
    <xf numFmtId="0" fontId="1" fillId="24" borderId="32" xfId="0" applyFont="1" applyFill="1" applyBorder="1" applyAlignment="1">
      <alignment vertical="center" shrinkToFit="1"/>
    </xf>
    <xf numFmtId="0" fontId="1" fillId="25" borderId="33" xfId="0" applyFont="1" applyFill="1" applyBorder="1" applyAlignment="1">
      <alignment horizontal="center" vertical="center" shrinkToFit="1"/>
    </xf>
    <xf numFmtId="190" fontId="29" fillId="0" borderId="20" xfId="0" applyNumberFormat="1" applyFont="1" applyFill="1" applyBorder="1" applyAlignment="1" applyProtection="1">
      <alignment horizontal="left" vertical="center" wrapText="1"/>
      <protection/>
    </xf>
    <xf numFmtId="0" fontId="1" fillId="25" borderId="10" xfId="0" applyFont="1" applyFill="1" applyBorder="1" applyAlignment="1">
      <alignment horizontal="center" vertical="center" wrapText="1" shrinkToFit="1"/>
    </xf>
    <xf numFmtId="189" fontId="1" fillId="24" borderId="10" xfId="0" applyNumberFormat="1" applyFont="1" applyFill="1" applyBorder="1" applyAlignment="1">
      <alignment horizontal="right" vertical="center" shrinkToFit="1"/>
    </xf>
    <xf numFmtId="189" fontId="29" fillId="0" borderId="10" xfId="0" applyNumberFormat="1" applyFont="1" applyFill="1" applyBorder="1" applyAlignment="1" applyProtection="1">
      <alignment horizontal="right" vertical="center" wrapText="1"/>
      <protection/>
    </xf>
    <xf numFmtId="189" fontId="0" fillId="24" borderId="10" xfId="0" applyNumberFormat="1" applyFill="1" applyBorder="1" applyAlignment="1">
      <alignment horizontal="right"/>
    </xf>
    <xf numFmtId="189" fontId="1" fillId="24" borderId="10" xfId="0" applyNumberFormat="1" applyFont="1" applyFill="1" applyBorder="1" applyAlignment="1">
      <alignment horizontal="right"/>
    </xf>
    <xf numFmtId="190" fontId="29" fillId="0" borderId="22" xfId="0" applyNumberFormat="1" applyFont="1" applyFill="1" applyBorder="1" applyAlignment="1" applyProtection="1">
      <alignment horizontal="left" vertical="center" wrapText="1"/>
      <protection/>
    </xf>
    <xf numFmtId="190" fontId="29" fillId="0" borderId="10" xfId="0" applyNumberFormat="1" applyFont="1" applyFill="1" applyBorder="1" applyAlignment="1" applyProtection="1">
      <alignment horizontal="left" vertical="center" wrapText="1"/>
      <protection/>
    </xf>
    <xf numFmtId="0" fontId="0" fillId="24" borderId="10" xfId="0" applyFill="1" applyBorder="1" applyAlignment="1">
      <alignment/>
    </xf>
    <xf numFmtId="0" fontId="1" fillId="24" borderId="10" xfId="0" applyFont="1" applyFill="1" applyBorder="1" applyAlignment="1">
      <alignment horizontal="left" vertical="center" shrinkToFit="1"/>
    </xf>
    <xf numFmtId="190" fontId="29" fillId="0" borderId="10" xfId="0" applyNumberFormat="1" applyFont="1" applyFill="1" applyBorder="1" applyAlignment="1" applyProtection="1">
      <alignment vertical="center" wrapText="1"/>
      <protection/>
    </xf>
    <xf numFmtId="0" fontId="1" fillId="24" borderId="34" xfId="0" applyFont="1" applyFill="1" applyBorder="1" applyAlignment="1">
      <alignment horizontal="left" vertical="center" shrinkToFit="1"/>
    </xf>
    <xf numFmtId="0" fontId="1" fillId="24" borderId="29" xfId="0" applyFont="1" applyFill="1" applyBorder="1" applyAlignment="1">
      <alignment horizontal="left" vertical="center" shrinkToFit="1"/>
    </xf>
    <xf numFmtId="0" fontId="28" fillId="25" borderId="32" xfId="0" applyFont="1" applyFill="1" applyBorder="1" applyAlignment="1">
      <alignment horizontal="left" vertical="center"/>
    </xf>
    <xf numFmtId="0" fontId="1" fillId="25" borderId="32" xfId="0" applyFont="1" applyFill="1" applyBorder="1" applyAlignment="1">
      <alignment horizontal="left" vertical="center"/>
    </xf>
    <xf numFmtId="0" fontId="1" fillId="25" borderId="35" xfId="0" applyFont="1" applyFill="1" applyBorder="1" applyAlignment="1">
      <alignment horizontal="center" vertical="center"/>
    </xf>
    <xf numFmtId="0" fontId="1" fillId="25" borderId="30" xfId="0" applyFont="1" applyFill="1" applyBorder="1" applyAlignment="1">
      <alignment horizontal="center" vertical="center"/>
    </xf>
    <xf numFmtId="4" fontId="1" fillId="24" borderId="10" xfId="0" applyNumberFormat="1" applyFont="1" applyFill="1" applyBorder="1" applyAlignment="1">
      <alignment horizontal="right" vertical="center" shrinkToFit="1"/>
    </xf>
    <xf numFmtId="0" fontId="1" fillId="24" borderId="10" xfId="0" applyFont="1" applyFill="1" applyBorder="1" applyAlignment="1">
      <alignment vertical="center" shrinkToFit="1"/>
    </xf>
    <xf numFmtId="0" fontId="1" fillId="24" borderId="10" xfId="0" applyFont="1" applyFill="1" applyBorder="1" applyAlignment="1">
      <alignment vertical="center" shrinkToFit="1"/>
    </xf>
    <xf numFmtId="0" fontId="1" fillId="24" borderId="10" xfId="0" applyFont="1" applyFill="1" applyBorder="1" applyAlignment="1">
      <alignment/>
    </xf>
    <xf numFmtId="0" fontId="1" fillId="24" borderId="36" xfId="0" applyFont="1" applyFill="1" applyBorder="1" applyAlignment="1">
      <alignment vertical="center" shrinkToFit="1"/>
    </xf>
    <xf numFmtId="190" fontId="29" fillId="0" borderId="36" xfId="0" applyNumberFormat="1" applyFont="1" applyFill="1" applyBorder="1" applyAlignment="1" applyProtection="1">
      <alignment horizontal="left" vertical="center" wrapText="1"/>
      <protection/>
    </xf>
    <xf numFmtId="4" fontId="1" fillId="24" borderId="36" xfId="0" applyNumberFormat="1" applyFont="1" applyFill="1" applyBorder="1" applyAlignment="1">
      <alignment horizontal="right" vertical="center" shrinkToFit="1"/>
    </xf>
    <xf numFmtId="0" fontId="1" fillId="25" borderId="37" xfId="0" applyFont="1" applyFill="1" applyBorder="1" applyAlignment="1">
      <alignment horizontal="left" vertical="center"/>
    </xf>
    <xf numFmtId="4" fontId="1" fillId="24" borderId="30" xfId="0" applyNumberFormat="1" applyFont="1" applyFill="1" applyBorder="1" applyAlignment="1">
      <alignment horizontal="right" vertical="center" shrinkToFit="1"/>
    </xf>
    <xf numFmtId="0" fontId="1" fillId="25" borderId="10" xfId="0" applyFont="1" applyFill="1" applyBorder="1" applyAlignment="1">
      <alignment horizontal="left" vertical="center"/>
    </xf>
    <xf numFmtId="0" fontId="28" fillId="25" borderId="10" xfId="0" applyFont="1" applyFill="1" applyBorder="1" applyAlignment="1">
      <alignment horizontal="left" vertical="center"/>
    </xf>
    <xf numFmtId="0" fontId="1" fillId="24" borderId="10" xfId="0" applyFont="1" applyFill="1" applyBorder="1" applyAlignment="1">
      <alignment/>
    </xf>
    <xf numFmtId="0" fontId="1" fillId="24" borderId="10" xfId="0" applyFont="1" applyFill="1" applyBorder="1" applyAlignment="1">
      <alignment horizontal="center" vertical="center"/>
    </xf>
    <xf numFmtId="4" fontId="1" fillId="24" borderId="12" xfId="0" applyNumberFormat="1" applyFont="1" applyFill="1" applyBorder="1" applyAlignment="1">
      <alignment horizontal="right" vertical="center" shrinkToFit="1"/>
    </xf>
    <xf numFmtId="0" fontId="27" fillId="25" borderId="32" xfId="0" applyFont="1" applyFill="1" applyBorder="1" applyAlignment="1">
      <alignment horizontal="left" vertical="center" shrinkToFit="1"/>
    </xf>
    <xf numFmtId="187" fontId="5" fillId="24" borderId="38" xfId="40" applyNumberFormat="1" applyFont="1" applyFill="1" applyBorder="1" applyAlignment="1" quotePrefix="1">
      <alignment horizontal="center" vertical="center"/>
      <protection/>
    </xf>
    <xf numFmtId="187" fontId="5" fillId="24" borderId="39" xfId="40" applyNumberFormat="1" applyFont="1" applyFill="1" applyBorder="1" applyAlignment="1" quotePrefix="1">
      <alignment horizontal="center" vertical="center"/>
      <protection/>
    </xf>
    <xf numFmtId="0" fontId="5" fillId="0" borderId="40" xfId="40" applyFont="1" applyBorder="1" applyAlignment="1">
      <alignment horizontal="left" vertical="center" wrapText="1"/>
      <protection/>
    </xf>
    <xf numFmtId="0" fontId="5" fillId="0" borderId="40" xfId="40" applyFont="1" applyBorder="1" applyAlignment="1">
      <alignment horizontal="left" vertical="center"/>
      <protection/>
    </xf>
    <xf numFmtId="0" fontId="5" fillId="0" borderId="0" xfId="40" applyFont="1" applyBorder="1" applyAlignment="1">
      <alignment horizontal="left" vertical="center"/>
      <protection/>
    </xf>
    <xf numFmtId="187" fontId="5" fillId="24" borderId="41" xfId="40" applyNumberFormat="1" applyFont="1" applyFill="1" applyBorder="1" applyAlignment="1" quotePrefix="1">
      <alignment horizontal="center" vertical="center"/>
      <protection/>
    </xf>
    <xf numFmtId="0" fontId="27" fillId="25" borderId="31" xfId="0" applyFont="1" applyFill="1" applyBorder="1" applyAlignment="1">
      <alignment horizontal="center" vertical="center"/>
    </xf>
    <xf numFmtId="0" fontId="27" fillId="25" borderId="10" xfId="0" applyFont="1" applyFill="1" applyBorder="1" applyAlignment="1">
      <alignment horizontal="left" vertical="center"/>
    </xf>
    <xf numFmtId="0" fontId="27" fillId="24" borderId="10" xfId="0" applyFont="1" applyFill="1" applyBorder="1" applyAlignment="1">
      <alignment horizontal="center"/>
    </xf>
    <xf numFmtId="0" fontId="7" fillId="24" borderId="0" xfId="0" applyFont="1" applyFill="1" applyAlignment="1">
      <alignment horizontal="center"/>
    </xf>
    <xf numFmtId="0" fontId="27" fillId="24" borderId="10" xfId="0" applyFont="1" applyFill="1" applyBorder="1" applyAlignment="1">
      <alignment horizontal="left" vertical="center"/>
    </xf>
    <xf numFmtId="0" fontId="27" fillId="24" borderId="20" xfId="0" applyFont="1" applyFill="1" applyBorder="1" applyAlignment="1">
      <alignment horizontal="center"/>
    </xf>
    <xf numFmtId="0" fontId="27" fillId="24" borderId="42" xfId="0" applyFont="1" applyFill="1" applyBorder="1" applyAlignment="1">
      <alignment horizontal="center"/>
    </xf>
    <xf numFmtId="0" fontId="27" fillId="24" borderId="43" xfId="0" applyFont="1" applyFill="1" applyBorder="1" applyAlignment="1">
      <alignment horizontal="center"/>
    </xf>
    <xf numFmtId="0" fontId="27" fillId="25" borderId="10" xfId="0" applyFont="1" applyFill="1" applyBorder="1" applyAlignment="1">
      <alignment horizontal="center" vertical="center"/>
    </xf>
    <xf numFmtId="0" fontId="27" fillId="24" borderId="44" xfId="0" applyFont="1" applyFill="1" applyBorder="1" applyAlignment="1">
      <alignment horizontal="left" vertical="center"/>
    </xf>
    <xf numFmtId="0" fontId="27" fillId="24" borderId="45" xfId="0" applyFont="1" applyFill="1" applyBorder="1" applyAlignment="1">
      <alignment horizontal="left" vertical="center"/>
    </xf>
    <xf numFmtId="0" fontId="27" fillId="24" borderId="30" xfId="0" applyFont="1" applyFill="1" applyBorder="1" applyAlignment="1">
      <alignment horizontal="left" vertical="center"/>
    </xf>
    <xf numFmtId="0" fontId="27" fillId="24" borderId="10" xfId="0" applyFont="1" applyFill="1" applyBorder="1" applyAlignment="1">
      <alignment horizontal="center" vertical="center"/>
    </xf>
    <xf numFmtId="0" fontId="27" fillId="24" borderId="46" xfId="0" applyFont="1" applyFill="1" applyBorder="1" applyAlignment="1">
      <alignment horizontal="left" vertical="center"/>
    </xf>
    <xf numFmtId="0" fontId="27" fillId="24" borderId="34" xfId="0" applyFont="1" applyFill="1" applyBorder="1" applyAlignment="1">
      <alignment horizontal="left" vertical="center"/>
    </xf>
    <xf numFmtId="0" fontId="27" fillId="24" borderId="12" xfId="0" applyFont="1" applyFill="1" applyBorder="1" applyAlignment="1">
      <alignment horizontal="left" vertical="center"/>
    </xf>
    <xf numFmtId="0" fontId="27" fillId="24" borderId="12" xfId="0" applyFont="1" applyFill="1" applyBorder="1" applyAlignment="1">
      <alignment horizontal="right" vertical="center"/>
    </xf>
    <xf numFmtId="0" fontId="27" fillId="25" borderId="47" xfId="0" applyFont="1" applyFill="1" applyBorder="1" applyAlignment="1">
      <alignment horizontal="center" vertical="center"/>
    </xf>
    <xf numFmtId="0" fontId="27" fillId="25" borderId="48" xfId="0" applyFont="1" applyFill="1" applyBorder="1" applyAlignment="1">
      <alignment horizontal="center" vertical="center"/>
    </xf>
    <xf numFmtId="0" fontId="27" fillId="25" borderId="12" xfId="0" applyFont="1" applyFill="1" applyBorder="1" applyAlignment="1">
      <alignment horizontal="center" vertical="center"/>
    </xf>
    <xf numFmtId="0" fontId="27" fillId="25" borderId="13" xfId="0" applyFont="1" applyFill="1" applyBorder="1" applyAlignment="1">
      <alignment horizontal="center" vertical="center"/>
    </xf>
    <xf numFmtId="0" fontId="27" fillId="25" borderId="48" xfId="0" applyFont="1" applyFill="1" applyBorder="1" applyAlignment="1">
      <alignment horizontal="center" vertical="center" wrapText="1"/>
    </xf>
    <xf numFmtId="0" fontId="27" fillId="25" borderId="12" xfId="0" applyFont="1" applyFill="1" applyBorder="1" applyAlignment="1">
      <alignment horizontal="center" vertical="center" wrapText="1"/>
    </xf>
    <xf numFmtId="0" fontId="27" fillId="25" borderId="49" xfId="0" applyFont="1" applyFill="1" applyBorder="1" applyAlignment="1">
      <alignment horizontal="center" vertical="center" wrapText="1"/>
    </xf>
    <xf numFmtId="0" fontId="27" fillId="25" borderId="15" xfId="0" applyFont="1" applyFill="1" applyBorder="1" applyAlignment="1">
      <alignment horizontal="center" vertical="center" wrapText="1"/>
    </xf>
    <xf numFmtId="0" fontId="27" fillId="25" borderId="50" xfId="0" applyFont="1" applyFill="1" applyBorder="1" applyAlignment="1">
      <alignment horizontal="center" vertical="center" wrapText="1"/>
    </xf>
    <xf numFmtId="0" fontId="27" fillId="25" borderId="27" xfId="0" applyFont="1" applyFill="1" applyBorder="1" applyAlignment="1">
      <alignment horizontal="center" vertical="center" wrapText="1"/>
    </xf>
    <xf numFmtId="0" fontId="27" fillId="25" borderId="17" xfId="0" applyFont="1" applyFill="1" applyBorder="1" applyAlignment="1">
      <alignment horizontal="center" vertical="center" wrapText="1"/>
    </xf>
    <xf numFmtId="0" fontId="27" fillId="25" borderId="26" xfId="0" applyFont="1" applyFill="1" applyBorder="1" applyAlignment="1">
      <alignment horizontal="center" vertical="center"/>
    </xf>
    <xf numFmtId="0" fontId="27" fillId="25" borderId="16" xfId="0" applyFont="1" applyFill="1" applyBorder="1" applyAlignment="1">
      <alignment horizontal="center" vertical="center"/>
    </xf>
    <xf numFmtId="0" fontId="7" fillId="0" borderId="0" xfId="40" applyFont="1" applyFill="1" applyAlignment="1">
      <alignment horizontal="center" vertical="center"/>
      <protection/>
    </xf>
    <xf numFmtId="187" fontId="5" fillId="24" borderId="51" xfId="40" applyNumberFormat="1" applyFont="1" applyFill="1" applyBorder="1" applyAlignment="1" quotePrefix="1">
      <alignment horizontal="center" vertical="center"/>
      <protection/>
    </xf>
    <xf numFmtId="0" fontId="1" fillId="24" borderId="10" xfId="0" applyFont="1" applyFill="1" applyBorder="1" applyAlignment="1">
      <alignment horizontal="left" vertical="center" shrinkToFit="1"/>
    </xf>
    <xf numFmtId="0" fontId="1" fillId="24" borderId="20" xfId="0" applyFont="1" applyFill="1" applyBorder="1" applyAlignment="1">
      <alignment horizontal="left" vertical="center" shrinkToFit="1"/>
    </xf>
    <xf numFmtId="0" fontId="1" fillId="24" borderId="42" xfId="0" applyFont="1" applyFill="1" applyBorder="1" applyAlignment="1">
      <alignment horizontal="left" vertical="center" shrinkToFit="1"/>
    </xf>
    <xf numFmtId="0" fontId="1" fillId="24" borderId="43" xfId="0" applyFont="1" applyFill="1" applyBorder="1" applyAlignment="1">
      <alignment horizontal="left" vertical="center" shrinkToFit="1"/>
    </xf>
    <xf numFmtId="0" fontId="1" fillId="24" borderId="20" xfId="0" applyFont="1" applyFill="1" applyBorder="1" applyAlignment="1">
      <alignment horizontal="left"/>
    </xf>
    <xf numFmtId="0" fontId="1" fillId="24" borderId="42" xfId="0" applyFont="1" applyFill="1" applyBorder="1" applyAlignment="1">
      <alignment horizontal="left"/>
    </xf>
    <xf numFmtId="0" fontId="1" fillId="24" borderId="43" xfId="0" applyFont="1" applyFill="1" applyBorder="1" applyAlignment="1">
      <alignment horizontal="left"/>
    </xf>
    <xf numFmtId="0" fontId="1" fillId="24" borderId="35" xfId="0" applyFont="1" applyFill="1" applyBorder="1" applyAlignment="1">
      <alignment horizontal="left" vertical="center" shrinkToFit="1"/>
    </xf>
    <xf numFmtId="0" fontId="1" fillId="24" borderId="30" xfId="0" applyFont="1" applyFill="1" applyBorder="1" applyAlignment="1">
      <alignment horizontal="left" vertical="center" shrinkToFit="1"/>
    </xf>
    <xf numFmtId="0" fontId="1" fillId="24" borderId="13" xfId="0" applyFont="1" applyFill="1" applyBorder="1" applyAlignment="1">
      <alignment horizontal="left" vertical="center" shrinkToFit="1"/>
    </xf>
    <xf numFmtId="0" fontId="1" fillId="24" borderId="12" xfId="0" applyFont="1" applyFill="1" applyBorder="1" applyAlignment="1">
      <alignment horizontal="left" vertical="center" shrinkToFit="1"/>
    </xf>
    <xf numFmtId="0" fontId="1" fillId="24" borderId="13" xfId="0" applyFont="1" applyFill="1" applyBorder="1" applyAlignment="1">
      <alignment horizontal="left" vertical="center" shrinkToFit="1"/>
    </xf>
    <xf numFmtId="0" fontId="1" fillId="24" borderId="12" xfId="0" applyFont="1" applyFill="1" applyBorder="1" applyAlignment="1">
      <alignment horizontal="left" vertical="center" shrinkToFit="1"/>
    </xf>
    <xf numFmtId="0" fontId="1" fillId="25" borderId="48" xfId="0" applyFont="1" applyFill="1" applyBorder="1" applyAlignment="1">
      <alignment horizontal="center" vertical="center" wrapText="1" shrinkToFit="1"/>
    </xf>
    <xf numFmtId="0" fontId="1" fillId="25" borderId="12" xfId="0" applyFont="1" applyFill="1" applyBorder="1" applyAlignment="1">
      <alignment horizontal="center" vertical="center" wrapText="1" shrinkToFit="1"/>
    </xf>
    <xf numFmtId="0" fontId="1" fillId="25" borderId="30" xfId="0" applyFont="1" applyFill="1" applyBorder="1" applyAlignment="1">
      <alignment horizontal="center" vertical="center" wrapText="1" shrinkToFit="1"/>
    </xf>
    <xf numFmtId="0" fontId="1" fillId="25" borderId="13" xfId="0" applyFont="1" applyFill="1" applyBorder="1" applyAlignment="1">
      <alignment horizontal="center" vertical="center" wrapText="1" shrinkToFit="1"/>
    </xf>
    <xf numFmtId="0" fontId="1" fillId="25" borderId="12" xfId="0" applyFont="1" applyFill="1" applyBorder="1" applyAlignment="1">
      <alignment horizontal="center" vertical="center" shrinkToFit="1"/>
    </xf>
    <xf numFmtId="0" fontId="1" fillId="25" borderId="13" xfId="0" applyFont="1" applyFill="1" applyBorder="1" applyAlignment="1">
      <alignment horizontal="center" vertical="center" shrinkToFit="1"/>
    </xf>
    <xf numFmtId="0" fontId="1" fillId="25" borderId="47" xfId="0" applyFont="1" applyFill="1" applyBorder="1" applyAlignment="1">
      <alignment horizontal="center" vertical="center" shrinkToFit="1"/>
    </xf>
    <xf numFmtId="0" fontId="1" fillId="25" borderId="48" xfId="0" applyFont="1" applyFill="1" applyBorder="1" applyAlignment="1">
      <alignment horizontal="center" vertical="center" shrinkToFit="1"/>
    </xf>
    <xf numFmtId="0" fontId="1" fillId="25" borderId="48"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47" xfId="0" applyFont="1" applyFill="1" applyBorder="1" applyAlignment="1">
      <alignment horizontal="center" vertical="center"/>
    </xf>
    <xf numFmtId="0" fontId="1" fillId="25" borderId="30"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7年行政单位基层表样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37"/>
  <sheetViews>
    <sheetView zoomScalePageLayoutView="0" workbookViewId="0" topLeftCell="A1">
      <selection activeCell="L14" sqref="L14"/>
    </sheetView>
  </sheetViews>
  <sheetFormatPr defaultColWidth="9.140625" defaultRowHeight="12.75"/>
  <cols>
    <col min="1" max="1" width="24.57421875" style="10" customWidth="1"/>
    <col min="2" max="2" width="14.421875" style="10" customWidth="1"/>
    <col min="3" max="3" width="3.140625" style="10" customWidth="1"/>
    <col min="4" max="4" width="2.7109375" style="10" customWidth="1"/>
    <col min="5" max="5" width="2.421875" style="10" customWidth="1"/>
    <col min="6" max="6" width="15.7109375" style="10" customWidth="1"/>
    <col min="7" max="7" width="17.57421875" style="10" customWidth="1"/>
    <col min="8" max="8" width="9.7109375" style="10" customWidth="1"/>
    <col min="9" max="16384" width="9.140625" style="10" customWidth="1"/>
  </cols>
  <sheetData>
    <row r="1" ht="20.25">
      <c r="A1" s="9" t="s">
        <v>111</v>
      </c>
    </row>
    <row r="2" spans="1:7" ht="22.5">
      <c r="A2" s="140" t="s">
        <v>61</v>
      </c>
      <c r="B2" s="140"/>
      <c r="C2" s="140"/>
      <c r="D2" s="140"/>
      <c r="E2" s="140"/>
      <c r="F2" s="140"/>
      <c r="G2" s="140"/>
    </row>
    <row r="3" s="17" customFormat="1" ht="16.5" customHeight="1">
      <c r="G3" s="18" t="s">
        <v>57</v>
      </c>
    </row>
    <row r="4" spans="1:7" s="33" customFormat="1" ht="24.75" customHeight="1">
      <c r="A4" s="33" t="s">
        <v>113</v>
      </c>
      <c r="C4" s="34" t="s">
        <v>81</v>
      </c>
      <c r="G4" s="31" t="s">
        <v>69</v>
      </c>
    </row>
    <row r="5" spans="1:7" s="17" customFormat="1" ht="15" customHeight="1">
      <c r="A5" s="154" t="s">
        <v>70</v>
      </c>
      <c r="B5" s="155" t="s">
        <v>81</v>
      </c>
      <c r="C5" s="155" t="s">
        <v>25</v>
      </c>
      <c r="D5" s="155" t="s">
        <v>81</v>
      </c>
      <c r="E5" s="155" t="s">
        <v>81</v>
      </c>
      <c r="F5" s="155" t="s">
        <v>81</v>
      </c>
      <c r="G5" s="155" t="s">
        <v>81</v>
      </c>
    </row>
    <row r="6" spans="1:7" s="17" customFormat="1" ht="15" customHeight="1">
      <c r="A6" s="21" t="s">
        <v>60</v>
      </c>
      <c r="B6" s="22" t="s">
        <v>35</v>
      </c>
      <c r="C6" s="156" t="s">
        <v>62</v>
      </c>
      <c r="D6" s="156" t="s">
        <v>81</v>
      </c>
      <c r="E6" s="156" t="s">
        <v>81</v>
      </c>
      <c r="F6" s="156" t="s">
        <v>81</v>
      </c>
      <c r="G6" s="22" t="s">
        <v>35</v>
      </c>
    </row>
    <row r="7" spans="1:7" s="17" customFormat="1" ht="16.5" customHeight="1">
      <c r="A7" s="78" t="s">
        <v>79</v>
      </c>
      <c r="B7" s="79">
        <v>80670129</v>
      </c>
      <c r="C7" s="152" t="s">
        <v>121</v>
      </c>
      <c r="D7" s="152" t="s">
        <v>81</v>
      </c>
      <c r="E7" s="152" t="s">
        <v>81</v>
      </c>
      <c r="F7" s="152" t="s">
        <v>81</v>
      </c>
      <c r="G7" s="82">
        <v>95483621.56</v>
      </c>
    </row>
    <row r="8" spans="1:7" s="17" customFormat="1" ht="15" customHeight="1">
      <c r="A8" s="78" t="s">
        <v>17</v>
      </c>
      <c r="B8" s="79">
        <v>65327748.94</v>
      </c>
      <c r="C8" s="152" t="s">
        <v>114</v>
      </c>
      <c r="D8" s="152" t="s">
        <v>81</v>
      </c>
      <c r="E8" s="152" t="s">
        <v>81</v>
      </c>
      <c r="F8" s="152" t="s">
        <v>81</v>
      </c>
      <c r="G8" s="82">
        <v>20000</v>
      </c>
    </row>
    <row r="9" spans="1:7" s="17" customFormat="1" ht="15" customHeight="1">
      <c r="A9" s="78" t="s">
        <v>77</v>
      </c>
      <c r="B9" s="79">
        <v>15342380.06</v>
      </c>
      <c r="C9" s="152" t="s">
        <v>115</v>
      </c>
      <c r="D9" s="152" t="s">
        <v>81</v>
      </c>
      <c r="E9" s="152" t="s">
        <v>81</v>
      </c>
      <c r="F9" s="152" t="s">
        <v>81</v>
      </c>
      <c r="G9" s="82">
        <v>1665795</v>
      </c>
    </row>
    <row r="10" spans="1:7" s="17" customFormat="1" ht="15" customHeight="1">
      <c r="A10" s="78" t="s">
        <v>63</v>
      </c>
      <c r="B10" s="79"/>
      <c r="C10" s="152" t="s">
        <v>116</v>
      </c>
      <c r="D10" s="152" t="s">
        <v>81</v>
      </c>
      <c r="E10" s="152" t="s">
        <v>81</v>
      </c>
      <c r="F10" s="152" t="s">
        <v>81</v>
      </c>
      <c r="G10" s="82">
        <v>18051330.35</v>
      </c>
    </row>
    <row r="11" spans="1:7" s="17" customFormat="1" ht="15" customHeight="1">
      <c r="A11" s="78" t="s">
        <v>13</v>
      </c>
      <c r="B11" s="79">
        <v>361448.23</v>
      </c>
      <c r="C11" s="152" t="s">
        <v>81</v>
      </c>
      <c r="D11" s="152" t="s">
        <v>81</v>
      </c>
      <c r="E11" s="152" t="s">
        <v>81</v>
      </c>
      <c r="F11" s="152" t="s">
        <v>81</v>
      </c>
      <c r="G11" s="82"/>
    </row>
    <row r="12" spans="1:7" s="17" customFormat="1" ht="15" customHeight="1">
      <c r="A12" s="78" t="s">
        <v>82</v>
      </c>
      <c r="B12" s="79">
        <v>48883837</v>
      </c>
      <c r="C12" s="152" t="s">
        <v>81</v>
      </c>
      <c r="D12" s="152" t="s">
        <v>81</v>
      </c>
      <c r="E12" s="152" t="s">
        <v>81</v>
      </c>
      <c r="F12" s="152" t="s">
        <v>81</v>
      </c>
      <c r="G12" s="82"/>
    </row>
    <row r="13" spans="1:7" s="17" customFormat="1" ht="15" customHeight="1">
      <c r="A13" s="78" t="s">
        <v>83</v>
      </c>
      <c r="B13" s="79">
        <v>10387972.16</v>
      </c>
      <c r="C13" s="153" t="s">
        <v>81</v>
      </c>
      <c r="D13" s="153" t="s">
        <v>81</v>
      </c>
      <c r="E13" s="153" t="s">
        <v>81</v>
      </c>
      <c r="F13" s="153" t="s">
        <v>81</v>
      </c>
      <c r="G13" s="82"/>
    </row>
    <row r="14" spans="1:7" s="17" customFormat="1" ht="15" customHeight="1">
      <c r="A14" s="78" t="s">
        <v>81</v>
      </c>
      <c r="B14" s="80"/>
      <c r="C14" s="153" t="s">
        <v>81</v>
      </c>
      <c r="D14" s="153" t="s">
        <v>81</v>
      </c>
      <c r="E14" s="153" t="s">
        <v>81</v>
      </c>
      <c r="F14" s="153" t="s">
        <v>81</v>
      </c>
      <c r="G14" s="82"/>
    </row>
    <row r="15" spans="1:7" s="17" customFormat="1" ht="15" customHeight="1">
      <c r="A15" s="81" t="s">
        <v>81</v>
      </c>
      <c r="B15" s="80"/>
      <c r="C15" s="150"/>
      <c r="D15" s="151"/>
      <c r="E15" s="151"/>
      <c r="F15" s="152"/>
      <c r="G15" s="82"/>
    </row>
    <row r="16" spans="1:7" s="17" customFormat="1" ht="15" customHeight="1">
      <c r="A16" s="81" t="s">
        <v>81</v>
      </c>
      <c r="B16" s="80"/>
      <c r="C16" s="150"/>
      <c r="D16" s="151"/>
      <c r="E16" s="151"/>
      <c r="F16" s="152"/>
      <c r="G16" s="82"/>
    </row>
    <row r="17" spans="1:7" s="17" customFormat="1" ht="15" customHeight="1">
      <c r="A17" s="81" t="s">
        <v>81</v>
      </c>
      <c r="B17" s="80"/>
      <c r="C17" s="150"/>
      <c r="D17" s="151"/>
      <c r="E17" s="151"/>
      <c r="F17" s="152"/>
      <c r="G17" s="82"/>
    </row>
    <row r="18" spans="1:7" s="17" customFormat="1" ht="15" customHeight="1">
      <c r="A18" s="81" t="s">
        <v>81</v>
      </c>
      <c r="B18" s="80"/>
      <c r="C18" s="150"/>
      <c r="D18" s="151"/>
      <c r="E18" s="151"/>
      <c r="F18" s="152"/>
      <c r="G18" s="82"/>
    </row>
    <row r="19" spans="1:7" s="17" customFormat="1" ht="15" customHeight="1">
      <c r="A19" s="81" t="s">
        <v>81</v>
      </c>
      <c r="B19" s="80"/>
      <c r="C19" s="150"/>
      <c r="D19" s="151"/>
      <c r="E19" s="151"/>
      <c r="F19" s="152"/>
      <c r="G19" s="82"/>
    </row>
    <row r="20" spans="1:7" s="17" customFormat="1" ht="15" customHeight="1">
      <c r="A20" s="81" t="s">
        <v>81</v>
      </c>
      <c r="B20" s="80"/>
      <c r="C20" s="150"/>
      <c r="D20" s="151"/>
      <c r="E20" s="151"/>
      <c r="F20" s="152"/>
      <c r="G20" s="82"/>
    </row>
    <row r="21" spans="1:7" s="17" customFormat="1" ht="15" customHeight="1">
      <c r="A21" s="81" t="s">
        <v>81</v>
      </c>
      <c r="B21" s="80"/>
      <c r="C21" s="150"/>
      <c r="D21" s="151"/>
      <c r="E21" s="151"/>
      <c r="F21" s="152"/>
      <c r="G21" s="82"/>
    </row>
    <row r="22" spans="1:7" s="17" customFormat="1" ht="15" customHeight="1">
      <c r="A22" s="81" t="s">
        <v>81</v>
      </c>
      <c r="B22" s="80"/>
      <c r="C22" s="150"/>
      <c r="D22" s="151"/>
      <c r="E22" s="151"/>
      <c r="F22" s="152"/>
      <c r="G22" s="82"/>
    </row>
    <row r="23" spans="1:7" s="17" customFormat="1" ht="15" customHeight="1">
      <c r="A23" s="81" t="s">
        <v>81</v>
      </c>
      <c r="B23" s="80"/>
      <c r="C23" s="150"/>
      <c r="D23" s="151"/>
      <c r="E23" s="151"/>
      <c r="F23" s="152"/>
      <c r="G23" s="82"/>
    </row>
    <row r="24" spans="1:7" s="17" customFormat="1" ht="15" customHeight="1">
      <c r="A24" s="81" t="s">
        <v>81</v>
      </c>
      <c r="B24" s="86"/>
      <c r="C24" s="146"/>
      <c r="D24" s="147"/>
      <c r="E24" s="147"/>
      <c r="F24" s="148"/>
      <c r="G24" s="87"/>
    </row>
    <row r="25" spans="1:7" s="17" customFormat="1" ht="15" customHeight="1">
      <c r="A25" s="83" t="s">
        <v>81</v>
      </c>
      <c r="B25" s="90"/>
      <c r="C25" s="141"/>
      <c r="D25" s="141"/>
      <c r="E25" s="141"/>
      <c r="F25" s="141"/>
      <c r="G25" s="91"/>
    </row>
    <row r="26" spans="1:7" s="17" customFormat="1" ht="15" customHeight="1">
      <c r="A26" s="83" t="s">
        <v>81</v>
      </c>
      <c r="B26" s="90"/>
      <c r="C26" s="149" t="s">
        <v>81</v>
      </c>
      <c r="D26" s="149"/>
      <c r="E26" s="149"/>
      <c r="F26" s="149"/>
      <c r="G26" s="91"/>
    </row>
    <row r="27" spans="1:7" s="17" customFormat="1" ht="15" customHeight="1">
      <c r="A27" s="84" t="s">
        <v>78</v>
      </c>
      <c r="B27" s="92">
        <f>B7+B10+B11+B12+B13</f>
        <v>140303386.39000002</v>
      </c>
      <c r="C27" s="145" t="s">
        <v>32</v>
      </c>
      <c r="D27" s="145" t="s">
        <v>81</v>
      </c>
      <c r="E27" s="145" t="s">
        <v>81</v>
      </c>
      <c r="F27" s="145" t="s">
        <v>81</v>
      </c>
      <c r="G27" s="91">
        <f>G7+G8+G9+G10</f>
        <v>115220746.91</v>
      </c>
    </row>
    <row r="28" spans="1:7" s="17" customFormat="1" ht="15" customHeight="1">
      <c r="A28" s="85" t="s">
        <v>84</v>
      </c>
      <c r="B28" s="92"/>
      <c r="C28" s="138" t="s">
        <v>117</v>
      </c>
      <c r="D28" s="138" t="s">
        <v>81</v>
      </c>
      <c r="E28" s="138" t="s">
        <v>81</v>
      </c>
      <c r="F28" s="138" t="s">
        <v>81</v>
      </c>
      <c r="G28" s="91">
        <v>22205736.95</v>
      </c>
    </row>
    <row r="29" spans="1:7" s="17" customFormat="1" ht="15" customHeight="1">
      <c r="A29" s="85" t="s">
        <v>2</v>
      </c>
      <c r="B29" s="92"/>
      <c r="C29" s="138" t="s">
        <v>9</v>
      </c>
      <c r="D29" s="138" t="s">
        <v>81</v>
      </c>
      <c r="E29" s="138" t="s">
        <v>81</v>
      </c>
      <c r="F29" s="138" t="s">
        <v>81</v>
      </c>
      <c r="G29" s="91"/>
    </row>
    <row r="30" spans="1:7" s="17" customFormat="1" ht="15" customHeight="1">
      <c r="A30" s="85" t="s">
        <v>85</v>
      </c>
      <c r="B30" s="92"/>
      <c r="C30" s="138" t="s">
        <v>43</v>
      </c>
      <c r="D30" s="138" t="s">
        <v>81</v>
      </c>
      <c r="E30" s="138" t="s">
        <v>81</v>
      </c>
      <c r="F30" s="138" t="s">
        <v>81</v>
      </c>
      <c r="G30" s="91">
        <v>21786535.31</v>
      </c>
    </row>
    <row r="31" spans="1:7" s="17" customFormat="1" ht="15" customHeight="1">
      <c r="A31" s="85" t="s">
        <v>86</v>
      </c>
      <c r="B31" s="92">
        <v>18909632.78</v>
      </c>
      <c r="C31" s="139"/>
      <c r="D31" s="139"/>
      <c r="E31" s="139"/>
      <c r="F31" s="139"/>
      <c r="G31" s="93"/>
    </row>
    <row r="32" spans="1:7" s="17" customFormat="1" ht="15" customHeight="1">
      <c r="A32" s="85" t="s">
        <v>19</v>
      </c>
      <c r="B32" s="92">
        <v>14705381.72</v>
      </c>
      <c r="C32" s="141" t="s">
        <v>81</v>
      </c>
      <c r="D32" s="141" t="s">
        <v>81</v>
      </c>
      <c r="E32" s="141" t="s">
        <v>81</v>
      </c>
      <c r="F32" s="141" t="s">
        <v>81</v>
      </c>
      <c r="G32" s="91"/>
    </row>
    <row r="33" spans="1:7" s="17" customFormat="1" ht="15" customHeight="1">
      <c r="A33" s="85" t="s">
        <v>67</v>
      </c>
      <c r="B33" s="92"/>
      <c r="C33" s="142"/>
      <c r="D33" s="143"/>
      <c r="E33" s="143"/>
      <c r="F33" s="144"/>
      <c r="G33" s="93"/>
    </row>
    <row r="34" spans="1:7" s="17" customFormat="1" ht="15" customHeight="1">
      <c r="A34" s="85" t="s">
        <v>23</v>
      </c>
      <c r="B34" s="92">
        <v>4204251.06</v>
      </c>
      <c r="C34" s="141" t="s">
        <v>81</v>
      </c>
      <c r="D34" s="141" t="s">
        <v>81</v>
      </c>
      <c r="E34" s="141" t="s">
        <v>81</v>
      </c>
      <c r="F34" s="141" t="s">
        <v>81</v>
      </c>
      <c r="G34" s="91"/>
    </row>
    <row r="35" spans="1:7" s="17" customFormat="1" ht="15" customHeight="1">
      <c r="A35" s="21" t="s">
        <v>53</v>
      </c>
      <c r="B35" s="88">
        <f>B27+B31</f>
        <v>159213019.17000002</v>
      </c>
      <c r="C35" s="137" t="s">
        <v>41</v>
      </c>
      <c r="D35" s="137" t="s">
        <v>81</v>
      </c>
      <c r="E35" s="137" t="s">
        <v>81</v>
      </c>
      <c r="F35" s="137" t="s">
        <v>81</v>
      </c>
      <c r="G35" s="89">
        <f>G27+G28+G30</f>
        <v>159213019.17</v>
      </c>
    </row>
    <row r="36" s="12" customFormat="1" ht="18" customHeight="1"/>
    <row r="37" s="12" customFormat="1" ht="11.25">
      <c r="C37" s="13"/>
    </row>
  </sheetData>
  <sheetProtection/>
  <mergeCells count="33">
    <mergeCell ref="C8:F8"/>
    <mergeCell ref="C9:F9"/>
    <mergeCell ref="C10:F10"/>
    <mergeCell ref="C11:F11"/>
    <mergeCell ref="A5:B5"/>
    <mergeCell ref="C5:G5"/>
    <mergeCell ref="C6:F6"/>
    <mergeCell ref="C7:F7"/>
    <mergeCell ref="C22:F22"/>
    <mergeCell ref="C23:F23"/>
    <mergeCell ref="C12:F12"/>
    <mergeCell ref="C13:F13"/>
    <mergeCell ref="C14:F14"/>
    <mergeCell ref="C15:F15"/>
    <mergeCell ref="C16:F16"/>
    <mergeCell ref="C17:F17"/>
    <mergeCell ref="C18:F18"/>
    <mergeCell ref="C19:F19"/>
    <mergeCell ref="A2:G2"/>
    <mergeCell ref="C32:F32"/>
    <mergeCell ref="C33:F33"/>
    <mergeCell ref="C34:F34"/>
    <mergeCell ref="C27:F27"/>
    <mergeCell ref="C24:F24"/>
    <mergeCell ref="C25:F25"/>
    <mergeCell ref="C26:F26"/>
    <mergeCell ref="C20:F20"/>
    <mergeCell ref="C21:F21"/>
    <mergeCell ref="C35:F35"/>
    <mergeCell ref="C28:F28"/>
    <mergeCell ref="C29:F29"/>
    <mergeCell ref="C30:F30"/>
    <mergeCell ref="C31:F31"/>
  </mergeCells>
  <printOptions horizontalCentered="1"/>
  <pageMargins left="0.984251968503937" right="0.984251968503937" top="0.984251968503937" bottom="1.3779527559055118" header="0.5118110236220472" footer="0.5118110236220472"/>
  <pageSetup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zoomScalePageLayoutView="0" workbookViewId="0" topLeftCell="A1">
      <selection activeCell="G15" sqref="G15"/>
    </sheetView>
  </sheetViews>
  <sheetFormatPr defaultColWidth="9.140625" defaultRowHeight="12.75"/>
  <cols>
    <col min="1" max="1" width="19.421875" style="10" customWidth="1"/>
    <col min="2" max="2" width="12.7109375" style="10" customWidth="1"/>
    <col min="3" max="3" width="14.57421875" style="10" customWidth="1"/>
    <col min="4" max="4" width="12.8515625" style="10" customWidth="1"/>
    <col min="5" max="5" width="13.421875" style="10" customWidth="1"/>
    <col min="6" max="6" width="11.57421875" style="10" customWidth="1"/>
    <col min="7" max="7" width="8.140625" style="10" customWidth="1"/>
    <col min="8" max="8" width="15.00390625" style="10" customWidth="1"/>
    <col min="9" max="9" width="10.57421875" style="10" customWidth="1"/>
    <col min="10" max="10" width="11.00390625" style="10" customWidth="1"/>
    <col min="11" max="11" width="11.7109375" style="10" customWidth="1"/>
    <col min="12" max="12" width="8.140625" style="10" customWidth="1"/>
    <col min="13" max="13" width="11.421875" style="10" customWidth="1"/>
    <col min="14" max="14" width="9.7109375" style="10" customWidth="1"/>
    <col min="15" max="16384" width="9.140625" style="10" customWidth="1"/>
  </cols>
  <sheetData>
    <row r="1" spans="1:13" ht="22.5">
      <c r="A1" s="140" t="s">
        <v>27</v>
      </c>
      <c r="B1" s="140"/>
      <c r="C1" s="140"/>
      <c r="D1" s="140"/>
      <c r="E1" s="140"/>
      <c r="F1" s="140"/>
      <c r="G1" s="140"/>
      <c r="H1" s="140"/>
      <c r="I1" s="140"/>
      <c r="J1" s="140"/>
      <c r="K1" s="140"/>
      <c r="L1" s="140"/>
      <c r="M1" s="140"/>
    </row>
    <row r="2" s="17" customFormat="1" ht="15" customHeight="1">
      <c r="M2" s="18" t="s">
        <v>76</v>
      </c>
    </row>
    <row r="3" spans="1:13" s="17" customFormat="1" ht="24.75" customHeight="1">
      <c r="A3" s="32" t="s">
        <v>118</v>
      </c>
      <c r="G3" s="19" t="s">
        <v>81</v>
      </c>
      <c r="M3" s="31" t="s">
        <v>69</v>
      </c>
    </row>
    <row r="4" spans="1:13" s="17" customFormat="1" ht="22.5" customHeight="1">
      <c r="A4" s="154" t="s">
        <v>45</v>
      </c>
      <c r="B4" s="158" t="s">
        <v>28</v>
      </c>
      <c r="C4" s="158" t="s">
        <v>14</v>
      </c>
      <c r="D4" s="158" t="s">
        <v>80</v>
      </c>
      <c r="E4" s="158" t="s">
        <v>81</v>
      </c>
      <c r="F4" s="158" t="s">
        <v>81</v>
      </c>
      <c r="G4" s="158" t="s">
        <v>4</v>
      </c>
      <c r="H4" s="158" t="s">
        <v>110</v>
      </c>
      <c r="I4" s="158" t="s">
        <v>74</v>
      </c>
      <c r="J4" s="158" t="s">
        <v>49</v>
      </c>
      <c r="K4" s="158" t="s">
        <v>0</v>
      </c>
      <c r="L4" s="158" t="s">
        <v>54</v>
      </c>
      <c r="M4" s="160" t="s">
        <v>109</v>
      </c>
    </row>
    <row r="5" spans="1:13" s="17" customFormat="1" ht="32.25" customHeight="1">
      <c r="A5" s="157" t="s">
        <v>81</v>
      </c>
      <c r="B5" s="159" t="s">
        <v>81</v>
      </c>
      <c r="C5" s="159" t="s">
        <v>81</v>
      </c>
      <c r="D5" s="20" t="s">
        <v>26</v>
      </c>
      <c r="E5" s="20" t="s">
        <v>21</v>
      </c>
      <c r="F5" s="20" t="s">
        <v>108</v>
      </c>
      <c r="G5" s="159" t="s">
        <v>81</v>
      </c>
      <c r="H5" s="159" t="s">
        <v>81</v>
      </c>
      <c r="I5" s="159" t="s">
        <v>81</v>
      </c>
      <c r="J5" s="159" t="s">
        <v>81</v>
      </c>
      <c r="K5" s="159" t="s">
        <v>81</v>
      </c>
      <c r="L5" s="159" t="s">
        <v>81</v>
      </c>
      <c r="M5" s="161" t="s">
        <v>81</v>
      </c>
    </row>
    <row r="6" spans="1:13" s="17" customFormat="1" ht="22.5" customHeight="1">
      <c r="A6" s="21" t="s">
        <v>39</v>
      </c>
      <c r="B6" s="22" t="s">
        <v>20</v>
      </c>
      <c r="C6" s="22" t="s">
        <v>73</v>
      </c>
      <c r="D6" s="22" t="s">
        <v>29</v>
      </c>
      <c r="E6" s="22" t="s">
        <v>55</v>
      </c>
      <c r="F6" s="22" t="s">
        <v>22</v>
      </c>
      <c r="G6" s="22" t="s">
        <v>71</v>
      </c>
      <c r="H6" s="22" t="s">
        <v>38</v>
      </c>
      <c r="I6" s="22" t="s">
        <v>72</v>
      </c>
      <c r="J6" s="22" t="s">
        <v>37</v>
      </c>
      <c r="K6" s="22" t="s">
        <v>8</v>
      </c>
      <c r="L6" s="22" t="s">
        <v>40</v>
      </c>
      <c r="M6" s="27" t="s">
        <v>15</v>
      </c>
    </row>
    <row r="7" spans="1:13" s="17" customFormat="1" ht="22.5" customHeight="1">
      <c r="A7" s="21" t="s">
        <v>42</v>
      </c>
      <c r="B7" s="23">
        <f>SUM(B8:B22)</f>
        <v>159213019.17</v>
      </c>
      <c r="C7" s="23">
        <f aca="true" t="shared" si="0" ref="C7:J7">SUM(C8:C22)</f>
        <v>18909632.78</v>
      </c>
      <c r="D7" s="23">
        <f t="shared" si="0"/>
        <v>80670128.99999999</v>
      </c>
      <c r="E7" s="23">
        <f t="shared" si="0"/>
        <v>65327748.94</v>
      </c>
      <c r="F7" s="129">
        <f t="shared" si="0"/>
        <v>15342380.06</v>
      </c>
      <c r="G7" s="23"/>
      <c r="H7" s="23">
        <f t="shared" si="0"/>
        <v>361448.23</v>
      </c>
      <c r="I7" s="23">
        <f t="shared" si="0"/>
        <v>48883837</v>
      </c>
      <c r="J7" s="23">
        <f t="shared" si="0"/>
        <v>10387972.16</v>
      </c>
      <c r="K7" s="23"/>
      <c r="L7" s="23"/>
      <c r="M7" s="23"/>
    </row>
    <row r="8" spans="1:13" s="17" customFormat="1" ht="22.5" customHeight="1">
      <c r="A8" s="24" t="s">
        <v>119</v>
      </c>
      <c r="B8" s="23">
        <f>C8+D8+G8+H8+I8+J8+K8+L8+M8</f>
        <v>27534630.12</v>
      </c>
      <c r="C8" s="29">
        <v>1577743.3</v>
      </c>
      <c r="D8" s="29">
        <f>E8+F8</f>
        <v>25699655</v>
      </c>
      <c r="E8" s="29">
        <v>20758303.8</v>
      </c>
      <c r="F8" s="29">
        <v>4941351.2</v>
      </c>
      <c r="G8" s="29"/>
      <c r="H8" s="29"/>
      <c r="I8" s="29"/>
      <c r="J8" s="29">
        <v>257231.82</v>
      </c>
      <c r="K8" s="29"/>
      <c r="L8" s="29"/>
      <c r="M8" s="30"/>
    </row>
    <row r="9" spans="1:13" s="17" customFormat="1" ht="22.5" customHeight="1">
      <c r="A9" s="24" t="s">
        <v>170</v>
      </c>
      <c r="B9" s="23">
        <f>C9+D9+G9+H9+I9+J9+K9+L9+M9</f>
        <v>1144452.06</v>
      </c>
      <c r="C9" s="23">
        <v>99898.6</v>
      </c>
      <c r="D9" s="29">
        <f aca="true" t="shared" si="1" ref="D9:D22">E9+F9</f>
        <v>1044553.46</v>
      </c>
      <c r="E9" s="23">
        <v>1044553.46</v>
      </c>
      <c r="F9" s="23"/>
      <c r="G9" s="23"/>
      <c r="H9" s="23"/>
      <c r="I9" s="23"/>
      <c r="J9" s="23"/>
      <c r="K9" s="23"/>
      <c r="L9" s="23"/>
      <c r="M9" s="28"/>
    </row>
    <row r="10" spans="1:13" s="17" customFormat="1" ht="22.5" customHeight="1">
      <c r="A10" s="24" t="s">
        <v>171</v>
      </c>
      <c r="B10" s="23">
        <f aca="true" t="shared" si="2" ref="B10:B21">C10+D10+G10+H10+I10+J10+K10+L10+M10</f>
        <v>2105838.15</v>
      </c>
      <c r="C10" s="29">
        <v>478918.12</v>
      </c>
      <c r="D10" s="29">
        <f t="shared" si="1"/>
        <v>1626920.03</v>
      </c>
      <c r="E10" s="29">
        <v>1626920.03</v>
      </c>
      <c r="F10" s="29"/>
      <c r="G10" s="29"/>
      <c r="H10" s="29"/>
      <c r="I10" s="29"/>
      <c r="J10" s="29"/>
      <c r="K10" s="29"/>
      <c r="L10" s="29"/>
      <c r="M10" s="30"/>
    </row>
    <row r="11" spans="1:13" s="17" customFormat="1" ht="22.5" customHeight="1">
      <c r="A11" s="24" t="s">
        <v>172</v>
      </c>
      <c r="B11" s="23">
        <f t="shared" si="2"/>
        <v>626601.4</v>
      </c>
      <c r="C11" s="23">
        <v>53579.3</v>
      </c>
      <c r="D11" s="29">
        <f t="shared" si="1"/>
        <v>573022.1</v>
      </c>
      <c r="E11" s="23">
        <v>573022.1</v>
      </c>
      <c r="F11" s="23"/>
      <c r="G11" s="23"/>
      <c r="H11" s="23"/>
      <c r="I11" s="23"/>
      <c r="J11" s="23"/>
      <c r="K11" s="23"/>
      <c r="L11" s="23"/>
      <c r="M11" s="28"/>
    </row>
    <row r="12" spans="1:13" s="17" customFormat="1" ht="22.5" customHeight="1">
      <c r="A12" s="24" t="s">
        <v>173</v>
      </c>
      <c r="B12" s="23">
        <f t="shared" si="2"/>
        <v>803034.04</v>
      </c>
      <c r="C12" s="23">
        <v>38582</v>
      </c>
      <c r="D12" s="29">
        <f t="shared" si="1"/>
        <v>764452.04</v>
      </c>
      <c r="E12" s="23">
        <v>764452.04</v>
      </c>
      <c r="F12" s="23"/>
      <c r="G12" s="23"/>
      <c r="H12" s="23"/>
      <c r="I12" s="23"/>
      <c r="J12" s="23"/>
      <c r="K12" s="23"/>
      <c r="L12" s="23"/>
      <c r="M12" s="28"/>
    </row>
    <row r="13" spans="1:13" s="17" customFormat="1" ht="22.5" customHeight="1">
      <c r="A13" s="24" t="s">
        <v>174</v>
      </c>
      <c r="B13" s="23">
        <f t="shared" si="2"/>
        <v>12999111.589999998</v>
      </c>
      <c r="C13" s="23">
        <v>2041482.94</v>
      </c>
      <c r="D13" s="29">
        <f t="shared" si="1"/>
        <v>10755408.45</v>
      </c>
      <c r="E13" s="23">
        <v>10218865.45</v>
      </c>
      <c r="F13" s="23">
        <v>536543</v>
      </c>
      <c r="G13" s="23"/>
      <c r="H13" s="23"/>
      <c r="I13" s="23">
        <v>71500</v>
      </c>
      <c r="J13" s="23">
        <v>130720.2</v>
      </c>
      <c r="K13" s="23"/>
      <c r="L13" s="23"/>
      <c r="M13" s="28"/>
    </row>
    <row r="14" spans="1:13" s="17" customFormat="1" ht="22.5" customHeight="1">
      <c r="A14" s="24" t="s">
        <v>175</v>
      </c>
      <c r="B14" s="23">
        <f t="shared" si="2"/>
        <v>8254303.069999999</v>
      </c>
      <c r="C14" s="23">
        <v>399856.35</v>
      </c>
      <c r="D14" s="29">
        <f t="shared" si="1"/>
        <v>7854446.72</v>
      </c>
      <c r="E14" s="23">
        <v>7724446.72</v>
      </c>
      <c r="F14" s="23">
        <v>130000</v>
      </c>
      <c r="G14" s="23"/>
      <c r="H14" s="23"/>
      <c r="I14" s="23"/>
      <c r="J14" s="23"/>
      <c r="K14" s="23"/>
      <c r="L14" s="23"/>
      <c r="M14" s="28"/>
    </row>
    <row r="15" spans="1:13" s="17" customFormat="1" ht="22.5" customHeight="1">
      <c r="A15" s="24" t="s">
        <v>176</v>
      </c>
      <c r="B15" s="23">
        <f t="shared" si="2"/>
        <v>2599638.6999999997</v>
      </c>
      <c r="C15" s="23">
        <v>-109840.1</v>
      </c>
      <c r="D15" s="29">
        <f t="shared" si="1"/>
        <v>2664543.8</v>
      </c>
      <c r="E15" s="23">
        <v>2664543.8</v>
      </c>
      <c r="F15" s="23"/>
      <c r="G15" s="23"/>
      <c r="H15" s="23"/>
      <c r="I15" s="23">
        <v>44935</v>
      </c>
      <c r="J15" s="23"/>
      <c r="K15" s="23"/>
      <c r="L15" s="23"/>
      <c r="M15" s="28"/>
    </row>
    <row r="16" spans="1:13" s="17" customFormat="1" ht="22.5" customHeight="1">
      <c r="A16" s="24" t="s">
        <v>177</v>
      </c>
      <c r="B16" s="23">
        <f t="shared" si="2"/>
        <v>23966130.52</v>
      </c>
      <c r="C16" s="23">
        <v>2997896.39</v>
      </c>
      <c r="D16" s="29">
        <f t="shared" si="1"/>
        <v>17102955.79</v>
      </c>
      <c r="E16" s="23">
        <v>17102955.79</v>
      </c>
      <c r="F16" s="23"/>
      <c r="G16" s="23"/>
      <c r="H16" s="23"/>
      <c r="I16" s="23"/>
      <c r="J16" s="23">
        <v>3865278.34</v>
      </c>
      <c r="K16" s="23"/>
      <c r="L16" s="23"/>
      <c r="M16" s="28"/>
    </row>
    <row r="17" spans="1:13" s="17" customFormat="1" ht="22.5" customHeight="1">
      <c r="A17" s="24" t="s">
        <v>178</v>
      </c>
      <c r="B17" s="23">
        <f t="shared" si="2"/>
        <v>1380131.89</v>
      </c>
      <c r="C17" s="23">
        <v>196414.22</v>
      </c>
      <c r="D17" s="29">
        <f t="shared" si="1"/>
        <v>1183717.67</v>
      </c>
      <c r="E17" s="23">
        <v>1183717.67</v>
      </c>
      <c r="F17" s="23"/>
      <c r="G17" s="23"/>
      <c r="H17" s="23"/>
      <c r="I17" s="23"/>
      <c r="J17" s="23"/>
      <c r="K17" s="23"/>
      <c r="L17" s="23"/>
      <c r="M17" s="28"/>
    </row>
    <row r="18" spans="1:13" s="17" customFormat="1" ht="22.5" customHeight="1">
      <c r="A18" s="24" t="s">
        <v>179</v>
      </c>
      <c r="B18" s="23">
        <f t="shared" si="2"/>
        <v>2288986.4000000004</v>
      </c>
      <c r="C18" s="23">
        <v>168891.09</v>
      </c>
      <c r="D18" s="29">
        <f t="shared" si="1"/>
        <v>1630626.08</v>
      </c>
      <c r="E18" s="23">
        <v>1628226.08</v>
      </c>
      <c r="F18" s="23">
        <v>2400</v>
      </c>
      <c r="G18" s="23"/>
      <c r="H18" s="23">
        <v>361448.23</v>
      </c>
      <c r="I18" s="23">
        <v>128021</v>
      </c>
      <c r="J18" s="23"/>
      <c r="K18" s="23"/>
      <c r="L18" s="23"/>
      <c r="M18" s="28"/>
    </row>
    <row r="19" spans="1:13" s="17" customFormat="1" ht="22.5" customHeight="1">
      <c r="A19" s="24" t="s">
        <v>180</v>
      </c>
      <c r="B19" s="23">
        <f t="shared" si="2"/>
        <v>31237350.07</v>
      </c>
      <c r="C19" s="23">
        <v>6940776.31</v>
      </c>
      <c r="D19" s="29">
        <f t="shared" si="1"/>
        <v>1796942</v>
      </c>
      <c r="E19" s="23">
        <v>10542</v>
      </c>
      <c r="F19" s="23">
        <v>1786400</v>
      </c>
      <c r="G19" s="23"/>
      <c r="H19" s="23"/>
      <c r="I19" s="23">
        <v>17902971</v>
      </c>
      <c r="J19" s="23">
        <v>4596660.76</v>
      </c>
      <c r="K19" s="23"/>
      <c r="L19" s="23"/>
      <c r="M19" s="28"/>
    </row>
    <row r="20" spans="1:13" s="17" customFormat="1" ht="22.5" customHeight="1">
      <c r="A20" s="24" t="s">
        <v>181</v>
      </c>
      <c r="B20" s="23">
        <f t="shared" si="2"/>
        <v>29699965.04</v>
      </c>
      <c r="C20" s="23">
        <v>89040</v>
      </c>
      <c r="D20" s="29">
        <f t="shared" si="1"/>
        <v>0</v>
      </c>
      <c r="E20" s="23"/>
      <c r="F20" s="23"/>
      <c r="G20" s="23"/>
      <c r="H20" s="23"/>
      <c r="I20" s="23">
        <v>28606527</v>
      </c>
      <c r="J20" s="23">
        <v>1004398.04</v>
      </c>
      <c r="K20" s="23"/>
      <c r="L20" s="23"/>
      <c r="M20" s="28"/>
    </row>
    <row r="21" spans="1:13" s="17" customFormat="1" ht="22.5" customHeight="1">
      <c r="A21" s="24" t="s">
        <v>182</v>
      </c>
      <c r="B21" s="23">
        <f t="shared" si="2"/>
        <v>2729787.82</v>
      </c>
      <c r="C21" s="29"/>
      <c r="D21" s="29">
        <f t="shared" si="1"/>
        <v>596622</v>
      </c>
      <c r="E21" s="29"/>
      <c r="F21" s="29">
        <v>596622</v>
      </c>
      <c r="G21" s="29"/>
      <c r="H21" s="29"/>
      <c r="I21" s="29">
        <v>2129883</v>
      </c>
      <c r="J21" s="29">
        <v>3282.82</v>
      </c>
      <c r="K21" s="29"/>
      <c r="L21" s="29"/>
      <c r="M21" s="30"/>
    </row>
    <row r="22" spans="1:13" s="17" customFormat="1" ht="22.5" customHeight="1">
      <c r="A22" s="26" t="s">
        <v>183</v>
      </c>
      <c r="B22" s="23">
        <f>C22+D22+G22+H22+I22+J22+K22+L22+M22</f>
        <v>11843058.3</v>
      </c>
      <c r="C22" s="29">
        <v>3936394.26</v>
      </c>
      <c r="D22" s="29">
        <f t="shared" si="1"/>
        <v>7376263.86</v>
      </c>
      <c r="E22" s="29">
        <v>27200</v>
      </c>
      <c r="F22" s="29">
        <v>7349063.86</v>
      </c>
      <c r="G22" s="29"/>
      <c r="H22" s="29"/>
      <c r="I22" s="29"/>
      <c r="J22" s="29">
        <v>530400.18</v>
      </c>
      <c r="K22" s="29"/>
      <c r="L22" s="29"/>
      <c r="M22" s="30"/>
    </row>
    <row r="23" s="14" customFormat="1" ht="12"/>
    <row r="24" spans="7:8" s="14" customFormat="1" ht="12">
      <c r="G24" s="16"/>
      <c r="H24" s="16"/>
    </row>
  </sheetData>
  <sheetProtection/>
  <mergeCells count="12">
    <mergeCell ref="A1:M1"/>
    <mergeCell ref="K4:K5"/>
    <mergeCell ref="L4:L5"/>
    <mergeCell ref="M4:M5"/>
    <mergeCell ref="G4:G5"/>
    <mergeCell ref="H4:H5"/>
    <mergeCell ref="I4:I5"/>
    <mergeCell ref="J4:J5"/>
    <mergeCell ref="A4:A5"/>
    <mergeCell ref="B4:B5"/>
    <mergeCell ref="C4:C5"/>
    <mergeCell ref="D4:F4"/>
  </mergeCells>
  <printOptions horizontalCentered="1"/>
  <pageMargins left="1.3779527559055118" right="0.7874015748031497" top="0.984251968503937" bottom="0.984251968503937" header="0.5118110236220472" footer="0.5118110236220472"/>
  <pageSetup firstPageNumber="1" useFirstPageNumber="1"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H24"/>
  <sheetViews>
    <sheetView zoomScalePageLayoutView="0" workbookViewId="0" topLeftCell="A1">
      <selection activeCell="C26" sqref="C26"/>
    </sheetView>
  </sheetViews>
  <sheetFormatPr defaultColWidth="9.140625" defaultRowHeight="12.75"/>
  <cols>
    <col min="1" max="1" width="25.00390625" style="10" customWidth="1"/>
    <col min="2" max="2" width="14.421875" style="10" customWidth="1"/>
    <col min="3" max="3" width="14.8515625" style="10" customWidth="1"/>
    <col min="4" max="4" width="14.421875" style="10" customWidth="1"/>
    <col min="5" max="5" width="14.140625" style="10" customWidth="1"/>
    <col min="6" max="6" width="14.8515625" style="10" customWidth="1"/>
    <col min="7" max="7" width="11.8515625" style="10" customWidth="1"/>
    <col min="8" max="8" width="13.421875" style="10" customWidth="1"/>
    <col min="9" max="9" width="9.7109375" style="10" customWidth="1"/>
    <col min="10" max="16384" width="9.140625" style="10" customWidth="1"/>
  </cols>
  <sheetData>
    <row r="1" spans="1:8" ht="22.5">
      <c r="A1" s="140" t="s">
        <v>31</v>
      </c>
      <c r="B1" s="140"/>
      <c r="C1" s="140"/>
      <c r="D1" s="140"/>
      <c r="E1" s="140"/>
      <c r="F1" s="140"/>
      <c r="G1" s="140"/>
      <c r="H1" s="140"/>
    </row>
    <row r="2" s="17" customFormat="1" ht="18" customHeight="1">
      <c r="H2" s="18" t="s">
        <v>44</v>
      </c>
    </row>
    <row r="3" spans="1:8" s="33" customFormat="1" ht="18" customHeight="1">
      <c r="A3" s="33" t="s">
        <v>113</v>
      </c>
      <c r="D3" s="34" t="s">
        <v>81</v>
      </c>
      <c r="H3" s="31" t="s">
        <v>69</v>
      </c>
    </row>
    <row r="4" spans="1:8" s="17" customFormat="1" ht="21.75" customHeight="1">
      <c r="A4" s="165" t="s">
        <v>45</v>
      </c>
      <c r="B4" s="162" t="s">
        <v>28</v>
      </c>
      <c r="C4" s="162" t="s">
        <v>59</v>
      </c>
      <c r="D4" s="162" t="s">
        <v>81</v>
      </c>
      <c r="E4" s="162" t="s">
        <v>6</v>
      </c>
      <c r="F4" s="162" t="s">
        <v>16</v>
      </c>
      <c r="G4" s="162" t="s">
        <v>11</v>
      </c>
      <c r="H4" s="163" t="s">
        <v>52</v>
      </c>
    </row>
    <row r="5" spans="1:8" s="17" customFormat="1" ht="21.75" customHeight="1">
      <c r="A5" s="166" t="s">
        <v>81</v>
      </c>
      <c r="B5" s="159" t="s">
        <v>81</v>
      </c>
      <c r="C5" s="20" t="s">
        <v>51</v>
      </c>
      <c r="D5" s="20" t="s">
        <v>64</v>
      </c>
      <c r="E5" s="159" t="s">
        <v>81</v>
      </c>
      <c r="F5" s="159" t="s">
        <v>81</v>
      </c>
      <c r="G5" s="159" t="s">
        <v>81</v>
      </c>
      <c r="H5" s="164" t="s">
        <v>81</v>
      </c>
    </row>
    <row r="6" spans="1:8" s="17" customFormat="1" ht="15" customHeight="1">
      <c r="A6" s="35" t="s">
        <v>39</v>
      </c>
      <c r="B6" s="22" t="s">
        <v>20</v>
      </c>
      <c r="C6" s="22" t="s">
        <v>73</v>
      </c>
      <c r="D6" s="22" t="s">
        <v>29</v>
      </c>
      <c r="E6" s="22" t="s">
        <v>55</v>
      </c>
      <c r="F6" s="22" t="s">
        <v>22</v>
      </c>
      <c r="G6" s="22" t="s">
        <v>71</v>
      </c>
      <c r="H6" s="36" t="s">
        <v>38</v>
      </c>
    </row>
    <row r="7" spans="1:8" s="17" customFormat="1" ht="15" customHeight="1">
      <c r="A7" s="35" t="s">
        <v>42</v>
      </c>
      <c r="B7" s="23">
        <f>C7+D7+E7+F7</f>
        <v>115220746.91</v>
      </c>
      <c r="C7" s="23">
        <f>SUM(C8:C22)</f>
        <v>23866879.590000004</v>
      </c>
      <c r="D7" s="23">
        <f>SUM(D8:D22)</f>
        <v>5607304.2299999995</v>
      </c>
      <c r="E7" s="23">
        <f>SUM(E8:E22)</f>
        <v>57424015.88</v>
      </c>
      <c r="F7" s="23">
        <f>SUM(F8:F22)</f>
        <v>28322547.21</v>
      </c>
      <c r="G7" s="23"/>
      <c r="H7" s="23"/>
    </row>
    <row r="8" spans="1:8" s="17" customFormat="1" ht="15" customHeight="1">
      <c r="A8" s="24" t="s">
        <v>119</v>
      </c>
      <c r="B8" s="23">
        <f aca="true" t="shared" si="0" ref="B8:B22">C8+D8+E8+F8</f>
        <v>25973743.330000002</v>
      </c>
      <c r="C8" s="23">
        <v>7531365.86</v>
      </c>
      <c r="D8" s="23">
        <v>1630219.55</v>
      </c>
      <c r="E8" s="23">
        <v>16812157.92</v>
      </c>
      <c r="F8" s="23"/>
      <c r="G8" s="23"/>
      <c r="H8" s="37"/>
    </row>
    <row r="9" spans="1:8" s="17" customFormat="1" ht="15" customHeight="1">
      <c r="A9" s="24" t="s">
        <v>170</v>
      </c>
      <c r="B9" s="23">
        <f t="shared" si="0"/>
        <v>987104.8899999999</v>
      </c>
      <c r="C9" s="23">
        <v>864046.94</v>
      </c>
      <c r="D9" s="23">
        <v>103057.95</v>
      </c>
      <c r="E9" s="23">
        <v>20000</v>
      </c>
      <c r="F9" s="23"/>
      <c r="G9" s="23"/>
      <c r="H9" s="37"/>
    </row>
    <row r="10" spans="1:8" s="17" customFormat="1" ht="15" customHeight="1">
      <c r="A10" s="130" t="s">
        <v>171</v>
      </c>
      <c r="B10" s="23">
        <f t="shared" si="0"/>
        <v>1658063.55</v>
      </c>
      <c r="C10" s="23">
        <v>878682.05</v>
      </c>
      <c r="D10" s="23">
        <v>109358.65</v>
      </c>
      <c r="E10" s="23">
        <v>670022.85</v>
      </c>
      <c r="F10" s="25"/>
      <c r="G10" s="25"/>
      <c r="H10" s="39"/>
    </row>
    <row r="11" spans="1:8" s="17" customFormat="1" ht="15" customHeight="1">
      <c r="A11" s="130" t="s">
        <v>172</v>
      </c>
      <c r="B11" s="23">
        <f t="shared" si="0"/>
        <v>502021.61000000004</v>
      </c>
      <c r="C11" s="23">
        <v>473151.4</v>
      </c>
      <c r="D11" s="23">
        <v>16606.21</v>
      </c>
      <c r="E11" s="23">
        <v>12264</v>
      </c>
      <c r="F11" s="25"/>
      <c r="G11" s="25"/>
      <c r="H11" s="39"/>
    </row>
    <row r="12" spans="1:8" s="17" customFormat="1" ht="15" customHeight="1">
      <c r="A12" s="130" t="s">
        <v>173</v>
      </c>
      <c r="B12" s="23">
        <f t="shared" si="0"/>
        <v>627447.77</v>
      </c>
      <c r="C12" s="23">
        <v>508118.78</v>
      </c>
      <c r="D12" s="23">
        <v>19490.1</v>
      </c>
      <c r="E12" s="23">
        <v>99838.89</v>
      </c>
      <c r="F12" s="25"/>
      <c r="G12" s="25"/>
      <c r="H12" s="39"/>
    </row>
    <row r="13" spans="1:8" s="17" customFormat="1" ht="15" customHeight="1">
      <c r="A13" s="130" t="s">
        <v>174</v>
      </c>
      <c r="B13" s="23">
        <f t="shared" si="0"/>
        <v>9520587.55</v>
      </c>
      <c r="C13" s="23">
        <v>5137988.32</v>
      </c>
      <c r="D13" s="23">
        <v>1861704.75</v>
      </c>
      <c r="E13" s="23">
        <v>2449394.48</v>
      </c>
      <c r="F13" s="23">
        <v>71500</v>
      </c>
      <c r="G13" s="25"/>
      <c r="H13" s="39"/>
    </row>
    <row r="14" spans="1:8" s="17" customFormat="1" ht="15" customHeight="1">
      <c r="A14" s="130" t="s">
        <v>175</v>
      </c>
      <c r="B14" s="23">
        <f t="shared" si="0"/>
        <v>7189446.91</v>
      </c>
      <c r="C14" s="23">
        <v>2479369.14</v>
      </c>
      <c r="D14" s="23">
        <v>375506.71</v>
      </c>
      <c r="E14" s="23">
        <v>4334571.06</v>
      </c>
      <c r="F14" s="25"/>
      <c r="G14" s="25"/>
      <c r="H14" s="39"/>
    </row>
    <row r="15" spans="1:8" s="17" customFormat="1" ht="15" customHeight="1">
      <c r="A15" s="130" t="s">
        <v>176</v>
      </c>
      <c r="B15" s="23">
        <f t="shared" si="0"/>
        <v>2416502.5600000005</v>
      </c>
      <c r="C15" s="23">
        <v>1648551.8</v>
      </c>
      <c r="D15" s="23">
        <v>254076.06</v>
      </c>
      <c r="E15" s="23">
        <v>508168</v>
      </c>
      <c r="F15" s="23">
        <v>5706.7</v>
      </c>
      <c r="G15" s="25"/>
      <c r="H15" s="39"/>
    </row>
    <row r="16" spans="1:8" s="17" customFormat="1" ht="15" customHeight="1">
      <c r="A16" s="130" t="s">
        <v>177</v>
      </c>
      <c r="B16" s="23">
        <f t="shared" si="0"/>
        <v>20575119.47</v>
      </c>
      <c r="C16" s="23">
        <v>2029818.94</v>
      </c>
      <c r="D16" s="23">
        <v>143237.71</v>
      </c>
      <c r="E16" s="23">
        <v>18402062.82</v>
      </c>
      <c r="F16" s="25"/>
      <c r="G16" s="25"/>
      <c r="H16" s="39"/>
    </row>
    <row r="17" spans="1:8" s="17" customFormat="1" ht="15" customHeight="1">
      <c r="A17" s="130" t="s">
        <v>178</v>
      </c>
      <c r="B17" s="23">
        <f t="shared" si="0"/>
        <v>957641.77</v>
      </c>
      <c r="C17" s="23">
        <v>799056.5</v>
      </c>
      <c r="D17" s="23">
        <v>110165.27</v>
      </c>
      <c r="E17" s="23">
        <v>48420</v>
      </c>
      <c r="F17" s="25"/>
      <c r="G17" s="25"/>
      <c r="H17" s="39"/>
    </row>
    <row r="18" spans="1:8" s="17" customFormat="1" ht="15" customHeight="1">
      <c r="A18" s="130" t="s">
        <v>179</v>
      </c>
      <c r="B18" s="23">
        <f t="shared" si="0"/>
        <v>1645277.4699999997</v>
      </c>
      <c r="C18" s="23">
        <v>815572.9</v>
      </c>
      <c r="D18" s="23">
        <v>577733.96</v>
      </c>
      <c r="E18" s="23">
        <v>124109.98</v>
      </c>
      <c r="F18" s="23">
        <v>127860.63</v>
      </c>
      <c r="G18" s="25"/>
      <c r="H18" s="39"/>
    </row>
    <row r="19" spans="1:8" s="17" customFormat="1" ht="15" customHeight="1">
      <c r="A19" s="38" t="s">
        <v>184</v>
      </c>
      <c r="B19" s="23">
        <f t="shared" si="0"/>
        <v>15127818.169999998</v>
      </c>
      <c r="C19" s="25"/>
      <c r="D19" s="25">
        <v>570.8</v>
      </c>
      <c r="E19" s="23">
        <v>4248006.92</v>
      </c>
      <c r="F19" s="23">
        <v>10879240.45</v>
      </c>
      <c r="G19" s="25"/>
      <c r="H19" s="39"/>
    </row>
    <row r="20" spans="1:8" s="17" customFormat="1" ht="15" customHeight="1">
      <c r="A20" s="38" t="s">
        <v>181</v>
      </c>
      <c r="B20" s="23">
        <f t="shared" si="0"/>
        <v>15190900.43</v>
      </c>
      <c r="C20" s="25"/>
      <c r="D20" s="25"/>
      <c r="E20" s="23">
        <v>82544</v>
      </c>
      <c r="F20" s="23">
        <v>15108356.43</v>
      </c>
      <c r="G20" s="25"/>
      <c r="H20" s="39"/>
    </row>
    <row r="21" spans="1:8" s="17" customFormat="1" ht="15" customHeight="1">
      <c r="A21" s="38" t="s">
        <v>182</v>
      </c>
      <c r="B21" s="23">
        <f t="shared" si="0"/>
        <v>2729787.82</v>
      </c>
      <c r="C21" s="25"/>
      <c r="D21" s="23">
        <v>3282.82</v>
      </c>
      <c r="E21" s="23">
        <v>596622</v>
      </c>
      <c r="F21" s="23">
        <v>2129883</v>
      </c>
      <c r="G21" s="25"/>
      <c r="H21" s="39"/>
    </row>
    <row r="22" spans="1:8" s="17" customFormat="1" ht="15" customHeight="1">
      <c r="A22" s="40" t="s">
        <v>185</v>
      </c>
      <c r="B22" s="23">
        <f t="shared" si="0"/>
        <v>10119283.610000001</v>
      </c>
      <c r="C22" s="23">
        <v>701156.96</v>
      </c>
      <c r="D22" s="23">
        <v>402293.69</v>
      </c>
      <c r="E22" s="23">
        <v>9015832.96</v>
      </c>
      <c r="F22" s="25"/>
      <c r="G22" s="25"/>
      <c r="H22" s="39"/>
    </row>
    <row r="23" s="17" customFormat="1" ht="11.25"/>
    <row r="24" s="17" customFormat="1" ht="11.25">
      <c r="D24" s="19"/>
    </row>
  </sheetData>
  <sheetProtection/>
  <mergeCells count="8">
    <mergeCell ref="A1:H1"/>
    <mergeCell ref="F4:F5"/>
    <mergeCell ref="G4:G5"/>
    <mergeCell ref="H4:H5"/>
    <mergeCell ref="A4:A5"/>
    <mergeCell ref="B4:B5"/>
    <mergeCell ref="C4:D4"/>
    <mergeCell ref="E4:E5"/>
  </mergeCells>
  <printOptions horizontalCentered="1"/>
  <pageMargins left="1.3779527559055118" right="0.7874015748031497" top="0.984251968503937" bottom="0.984251968503937" header="0.5118110236220472" footer="0.5118110236220472"/>
  <pageSetup firstPageNumber="1" useFirstPageNumber="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21"/>
  <sheetViews>
    <sheetView zoomScalePageLayoutView="0" workbookViewId="0" topLeftCell="A1">
      <selection activeCell="M9" sqref="M9"/>
    </sheetView>
  </sheetViews>
  <sheetFormatPr defaultColWidth="9.140625" defaultRowHeight="12.75"/>
  <cols>
    <col min="1" max="1" width="31.8515625" style="1" customWidth="1"/>
    <col min="2" max="2" width="4.57421875" style="1" customWidth="1"/>
    <col min="3" max="3" width="14.7109375" style="1" customWidth="1"/>
    <col min="4" max="4" width="21.421875" style="1" customWidth="1"/>
    <col min="5" max="5" width="4.00390625" style="1" customWidth="1"/>
    <col min="6" max="6" width="16.140625" style="1" customWidth="1"/>
    <col min="7" max="7" width="15.28125" style="1" customWidth="1"/>
    <col min="8" max="8" width="16.00390625" style="1" customWidth="1"/>
    <col min="9" max="9" width="9.140625" style="2" customWidth="1"/>
    <col min="10" max="16384" width="9.140625" style="1" customWidth="1"/>
  </cols>
  <sheetData>
    <row r="1" spans="1:9" s="4" customFormat="1" ht="18.75" customHeight="1">
      <c r="A1" s="167" t="s">
        <v>107</v>
      </c>
      <c r="B1" s="167"/>
      <c r="C1" s="167"/>
      <c r="D1" s="167"/>
      <c r="E1" s="167"/>
      <c r="F1" s="167"/>
      <c r="G1" s="167"/>
      <c r="H1" s="167"/>
      <c r="I1" s="3"/>
    </row>
    <row r="2" spans="1:9" s="6" customFormat="1" ht="12.75" customHeight="1">
      <c r="A2" s="41"/>
      <c r="B2" s="41"/>
      <c r="C2" s="41"/>
      <c r="D2" s="41"/>
      <c r="E2" s="41"/>
      <c r="F2" s="41"/>
      <c r="G2" s="41"/>
      <c r="H2" s="42" t="s">
        <v>87</v>
      </c>
      <c r="I2" s="5"/>
    </row>
    <row r="3" spans="1:9" s="6" customFormat="1" ht="15" customHeight="1" thickBot="1">
      <c r="A3" s="43" t="s">
        <v>120</v>
      </c>
      <c r="B3" s="41"/>
      <c r="C3" s="41"/>
      <c r="D3" s="41"/>
      <c r="E3" s="41"/>
      <c r="F3" s="41"/>
      <c r="G3" s="41"/>
      <c r="H3" s="42" t="s">
        <v>88</v>
      </c>
      <c r="I3" s="5"/>
    </row>
    <row r="4" spans="1:9" s="6" customFormat="1" ht="30" customHeight="1">
      <c r="A4" s="168" t="s">
        <v>89</v>
      </c>
      <c r="B4" s="136"/>
      <c r="C4" s="136"/>
      <c r="D4" s="136" t="s">
        <v>90</v>
      </c>
      <c r="E4" s="136"/>
      <c r="F4" s="131"/>
      <c r="G4" s="131"/>
      <c r="H4" s="132"/>
      <c r="I4" s="5"/>
    </row>
    <row r="5" spans="1:9" s="6" customFormat="1" ht="36" customHeight="1">
      <c r="A5" s="44" t="s">
        <v>91</v>
      </c>
      <c r="B5" s="7" t="s">
        <v>33</v>
      </c>
      <c r="C5" s="45" t="s">
        <v>92</v>
      </c>
      <c r="D5" s="7" t="s">
        <v>91</v>
      </c>
      <c r="E5" s="7" t="s">
        <v>33</v>
      </c>
      <c r="F5" s="45" t="s">
        <v>93</v>
      </c>
      <c r="G5" s="46" t="s">
        <v>94</v>
      </c>
      <c r="H5" s="8" t="s">
        <v>126</v>
      </c>
      <c r="I5" s="5"/>
    </row>
    <row r="6" spans="1:9" s="6" customFormat="1" ht="25.5" customHeight="1">
      <c r="A6" s="44" t="s">
        <v>95</v>
      </c>
      <c r="B6" s="47"/>
      <c r="C6" s="7" t="s">
        <v>20</v>
      </c>
      <c r="D6" s="7" t="s">
        <v>95</v>
      </c>
      <c r="E6" s="47"/>
      <c r="F6" s="48">
        <v>2</v>
      </c>
      <c r="G6" s="48">
        <v>3</v>
      </c>
      <c r="H6" s="49">
        <v>4</v>
      </c>
      <c r="I6" s="5"/>
    </row>
    <row r="7" spans="1:9" s="6" customFormat="1" ht="25.5" customHeight="1">
      <c r="A7" s="50" t="s">
        <v>96</v>
      </c>
      <c r="B7" s="7" t="s">
        <v>20</v>
      </c>
      <c r="C7" s="94">
        <v>65327748.94</v>
      </c>
      <c r="D7" s="51" t="s">
        <v>97</v>
      </c>
      <c r="E7" s="52">
        <v>15</v>
      </c>
      <c r="F7" s="94"/>
      <c r="G7" s="94"/>
      <c r="H7" s="94"/>
      <c r="I7" s="5"/>
    </row>
    <row r="8" spans="1:9" s="6" customFormat="1" ht="25.5" customHeight="1">
      <c r="A8" s="53" t="s">
        <v>98</v>
      </c>
      <c r="B8" s="7" t="s">
        <v>73</v>
      </c>
      <c r="C8" s="94">
        <v>15342380.06</v>
      </c>
      <c r="D8" s="51" t="s">
        <v>99</v>
      </c>
      <c r="E8" s="52">
        <v>16</v>
      </c>
      <c r="F8" s="94"/>
      <c r="G8" s="94"/>
      <c r="H8" s="94"/>
      <c r="I8" s="5"/>
    </row>
    <row r="9" spans="1:9" s="6" customFormat="1" ht="25.5" customHeight="1">
      <c r="A9" s="53"/>
      <c r="B9" s="7" t="s">
        <v>29</v>
      </c>
      <c r="C9" s="94"/>
      <c r="D9" s="51" t="s">
        <v>100</v>
      </c>
      <c r="E9" s="52">
        <v>17</v>
      </c>
      <c r="F9" s="94"/>
      <c r="G9" s="94"/>
      <c r="H9" s="94"/>
      <c r="I9" s="5"/>
    </row>
    <row r="10" spans="1:9" s="6" customFormat="1" ht="25.5" customHeight="1">
      <c r="A10" s="53"/>
      <c r="B10" s="7" t="s">
        <v>55</v>
      </c>
      <c r="C10" s="94"/>
      <c r="D10" s="95" t="s">
        <v>122</v>
      </c>
      <c r="E10" s="52">
        <v>18</v>
      </c>
      <c r="F10" s="94">
        <f>G10+H10</f>
        <v>60461497.78</v>
      </c>
      <c r="G10" s="94">
        <v>60433944.78</v>
      </c>
      <c r="H10" s="94">
        <v>27553</v>
      </c>
      <c r="I10" s="5"/>
    </row>
    <row r="11" spans="1:9" s="6" customFormat="1" ht="25.5" customHeight="1">
      <c r="A11" s="53"/>
      <c r="B11" s="7" t="s">
        <v>22</v>
      </c>
      <c r="C11" s="94"/>
      <c r="D11" s="95" t="s">
        <v>123</v>
      </c>
      <c r="E11" s="52">
        <v>19</v>
      </c>
      <c r="F11" s="94">
        <f>G11+H11</f>
        <v>20000</v>
      </c>
      <c r="G11" s="94">
        <v>20000</v>
      </c>
      <c r="H11" s="94"/>
      <c r="I11" s="5"/>
    </row>
    <row r="12" spans="1:9" s="6" customFormat="1" ht="25.5" customHeight="1">
      <c r="A12" s="53"/>
      <c r="B12" s="7" t="s">
        <v>71</v>
      </c>
      <c r="C12" s="94"/>
      <c r="D12" s="95" t="s">
        <v>124</v>
      </c>
      <c r="E12" s="52">
        <v>20</v>
      </c>
      <c r="F12" s="94">
        <f>G12+H12</f>
        <v>1311739</v>
      </c>
      <c r="G12" s="94">
        <v>1311739</v>
      </c>
      <c r="H12" s="94"/>
      <c r="I12" s="5"/>
    </row>
    <row r="13" spans="1:9" s="6" customFormat="1" ht="25.5" customHeight="1">
      <c r="A13" s="54"/>
      <c r="B13" s="7" t="s">
        <v>38</v>
      </c>
      <c r="C13" s="94"/>
      <c r="D13" s="55" t="s">
        <v>125</v>
      </c>
      <c r="E13" s="52">
        <v>21</v>
      </c>
      <c r="F13" s="94">
        <f>G13+H13</f>
        <v>15138430.35</v>
      </c>
      <c r="G13" s="94"/>
      <c r="H13" s="94">
        <v>15138430.35</v>
      </c>
      <c r="I13" s="5"/>
    </row>
    <row r="14" spans="1:9" s="6" customFormat="1" ht="25.5" customHeight="1">
      <c r="A14" s="56"/>
      <c r="B14" s="7" t="s">
        <v>72</v>
      </c>
      <c r="C14" s="94"/>
      <c r="D14" s="57"/>
      <c r="E14" s="52">
        <v>22</v>
      </c>
      <c r="F14" s="94"/>
      <c r="G14" s="94"/>
      <c r="H14" s="94"/>
      <c r="I14" s="5"/>
    </row>
    <row r="15" spans="1:9" s="6" customFormat="1" ht="25.5" customHeight="1">
      <c r="A15" s="58" t="s">
        <v>78</v>
      </c>
      <c r="B15" s="7" t="s">
        <v>37</v>
      </c>
      <c r="C15" s="94">
        <f>C7+C8</f>
        <v>80670129</v>
      </c>
      <c r="D15" s="59" t="s">
        <v>32</v>
      </c>
      <c r="E15" s="52">
        <v>23</v>
      </c>
      <c r="F15" s="94">
        <f>SUM(F10:F14)</f>
        <v>76931667.13</v>
      </c>
      <c r="G15" s="94">
        <f>SUM(G10:G14)</f>
        <v>61765683.78</v>
      </c>
      <c r="H15" s="94">
        <f>SUM(H10:H14)</f>
        <v>15165983.35</v>
      </c>
      <c r="I15" s="5"/>
    </row>
    <row r="16" spans="1:9" s="6" customFormat="1" ht="25.5" customHeight="1">
      <c r="A16" s="60" t="s">
        <v>101</v>
      </c>
      <c r="B16" s="7" t="s">
        <v>8</v>
      </c>
      <c r="C16" s="94">
        <v>4574901.87</v>
      </c>
      <c r="D16" s="61" t="s">
        <v>102</v>
      </c>
      <c r="E16" s="52">
        <v>24</v>
      </c>
      <c r="F16" s="94">
        <f>G16+H16</f>
        <v>8313363.74</v>
      </c>
      <c r="G16" s="94">
        <v>8136967.03</v>
      </c>
      <c r="H16" s="94">
        <v>176396.71</v>
      </c>
      <c r="I16" s="5"/>
    </row>
    <row r="17" spans="1:9" s="6" customFormat="1" ht="25.5" customHeight="1">
      <c r="A17" s="60" t="s">
        <v>103</v>
      </c>
      <c r="B17" s="7" t="s">
        <v>40</v>
      </c>
      <c r="C17" s="94">
        <v>4574901.87</v>
      </c>
      <c r="D17" s="62"/>
      <c r="E17" s="52">
        <v>25</v>
      </c>
      <c r="F17" s="94"/>
      <c r="G17" s="94"/>
      <c r="H17" s="94"/>
      <c r="I17" s="5"/>
    </row>
    <row r="18" spans="1:9" s="6" customFormat="1" ht="25.5" customHeight="1">
      <c r="A18" s="63" t="s">
        <v>104</v>
      </c>
      <c r="B18" s="7" t="s">
        <v>15</v>
      </c>
      <c r="C18" s="94"/>
      <c r="D18" s="64"/>
      <c r="E18" s="52">
        <v>26</v>
      </c>
      <c r="F18" s="94"/>
      <c r="G18" s="94"/>
      <c r="H18" s="94"/>
      <c r="I18" s="5"/>
    </row>
    <row r="19" spans="1:9" s="6" customFormat="1" ht="14.25" customHeight="1">
      <c r="A19" s="63"/>
      <c r="B19" s="7" t="s">
        <v>105</v>
      </c>
      <c r="C19" s="94"/>
      <c r="D19" s="64"/>
      <c r="E19" s="52">
        <v>27</v>
      </c>
      <c r="F19" s="94"/>
      <c r="G19" s="94"/>
      <c r="H19" s="94"/>
      <c r="I19" s="5"/>
    </row>
    <row r="20" spans="1:9" s="6" customFormat="1" ht="25.5" customHeight="1" thickBot="1">
      <c r="A20" s="65" t="s">
        <v>26</v>
      </c>
      <c r="B20" s="7" t="s">
        <v>106</v>
      </c>
      <c r="C20" s="94">
        <f>C15+C16</f>
        <v>85245030.87</v>
      </c>
      <c r="D20" s="66" t="s">
        <v>26</v>
      </c>
      <c r="E20" s="67">
        <v>28</v>
      </c>
      <c r="F20" s="96">
        <f>F15+F16</f>
        <v>85245030.86999999</v>
      </c>
      <c r="G20" s="96">
        <f>G15+G16</f>
        <v>69902650.81</v>
      </c>
      <c r="H20" s="96">
        <f>H15+H16</f>
        <v>15342380.06</v>
      </c>
      <c r="I20" s="5"/>
    </row>
    <row r="21" spans="1:9" s="6" customFormat="1" ht="25.5" customHeight="1">
      <c r="A21" s="133" t="s">
        <v>112</v>
      </c>
      <c r="B21" s="134"/>
      <c r="C21" s="134"/>
      <c r="D21" s="135"/>
      <c r="E21" s="135"/>
      <c r="F21" s="135"/>
      <c r="G21" s="135"/>
      <c r="H21" s="135"/>
      <c r="I21" s="5"/>
    </row>
  </sheetData>
  <sheetProtection/>
  <mergeCells count="4">
    <mergeCell ref="A1:H1"/>
    <mergeCell ref="A4:C4"/>
    <mergeCell ref="D4:H4"/>
    <mergeCell ref="A21:H21"/>
  </mergeCells>
  <printOptions horizontalCentered="1"/>
  <pageMargins left="0.984251968503937" right="0.984251968503937" top="0.984251968503937" bottom="1.3779527559055118" header="0.5118110236220472" footer="0.5118110236220472"/>
  <pageSetup firstPageNumber="1" useFirstPageNumber="1" horizontalDpi="180" verticalDpi="180" orientation="landscape" paperSize="9" scale="85" r:id="rId1"/>
</worksheet>
</file>

<file path=xl/worksheets/sheet5.xml><?xml version="1.0" encoding="utf-8"?>
<worksheet xmlns="http://schemas.openxmlformats.org/spreadsheetml/2006/main" xmlns:r="http://schemas.openxmlformats.org/officeDocument/2006/relationships">
  <dimension ref="A1:H51"/>
  <sheetViews>
    <sheetView tabSelected="1" zoomScalePageLayoutView="0" workbookViewId="0" topLeftCell="A25">
      <selection activeCell="F38" sqref="F38"/>
    </sheetView>
  </sheetViews>
  <sheetFormatPr defaultColWidth="9.140625" defaultRowHeight="12.75"/>
  <cols>
    <col min="1" max="1" width="5.57421875" style="10" customWidth="1"/>
    <col min="2" max="2" width="3.57421875" style="10" customWidth="1"/>
    <col min="3" max="3" width="4.7109375" style="10" customWidth="1"/>
    <col min="4" max="4" width="34.57421875" style="10" customWidth="1"/>
    <col min="5" max="6" width="17.140625" style="10" customWidth="1"/>
    <col min="7" max="7" width="19.00390625" style="10" customWidth="1"/>
    <col min="8" max="8" width="17.140625" style="10" customWidth="1"/>
    <col min="9" max="9" width="9.7109375" style="10" customWidth="1"/>
    <col min="10" max="16384" width="9.140625" style="10" customWidth="1"/>
  </cols>
  <sheetData>
    <row r="1" spans="1:8" ht="22.5">
      <c r="A1" s="68"/>
      <c r="B1" s="68"/>
      <c r="C1" s="68"/>
      <c r="D1" s="68"/>
      <c r="E1" s="11" t="s">
        <v>50</v>
      </c>
      <c r="F1" s="68"/>
      <c r="G1" s="68"/>
      <c r="H1" s="68"/>
    </row>
    <row r="2" s="14" customFormat="1" ht="12">
      <c r="H2" s="15" t="s">
        <v>10</v>
      </c>
    </row>
    <row r="3" spans="1:8" s="14" customFormat="1" ht="12">
      <c r="A3" s="14" t="s">
        <v>113</v>
      </c>
      <c r="E3" s="16" t="s">
        <v>81</v>
      </c>
      <c r="H3" s="15" t="s">
        <v>69</v>
      </c>
    </row>
    <row r="4" spans="1:8" s="14" customFormat="1" ht="15" customHeight="1">
      <c r="A4" s="188" t="s">
        <v>62</v>
      </c>
      <c r="B4" s="189" t="s">
        <v>81</v>
      </c>
      <c r="C4" s="189" t="s">
        <v>81</v>
      </c>
      <c r="D4" s="189" t="s">
        <v>81</v>
      </c>
      <c r="E4" s="182" t="s">
        <v>26</v>
      </c>
      <c r="F4" s="182" t="s">
        <v>59</v>
      </c>
      <c r="G4" s="182" t="s">
        <v>6</v>
      </c>
      <c r="H4" s="182" t="s">
        <v>159</v>
      </c>
    </row>
    <row r="5" spans="1:8" s="14" customFormat="1" ht="15" customHeight="1">
      <c r="A5" s="185" t="s">
        <v>30</v>
      </c>
      <c r="B5" s="183" t="s">
        <v>81</v>
      </c>
      <c r="C5" s="183" t="s">
        <v>81</v>
      </c>
      <c r="D5" s="186" t="s">
        <v>68</v>
      </c>
      <c r="E5" s="183" t="s">
        <v>81</v>
      </c>
      <c r="F5" s="183" t="s">
        <v>81</v>
      </c>
      <c r="G5" s="183" t="s">
        <v>81</v>
      </c>
      <c r="H5" s="183" t="s">
        <v>81</v>
      </c>
    </row>
    <row r="6" spans="1:8" s="14" customFormat="1" ht="15" customHeight="1">
      <c r="A6" s="185" t="s">
        <v>81</v>
      </c>
      <c r="B6" s="183" t="s">
        <v>81</v>
      </c>
      <c r="C6" s="183" t="s">
        <v>81</v>
      </c>
      <c r="D6" s="186" t="s">
        <v>81</v>
      </c>
      <c r="E6" s="183" t="s">
        <v>81</v>
      </c>
      <c r="F6" s="183" t="s">
        <v>81</v>
      </c>
      <c r="G6" s="183" t="s">
        <v>81</v>
      </c>
      <c r="H6" s="183" t="s">
        <v>81</v>
      </c>
    </row>
    <row r="7" spans="1:8" s="14" customFormat="1" ht="15" customHeight="1">
      <c r="A7" s="185" t="s">
        <v>81</v>
      </c>
      <c r="B7" s="183" t="s">
        <v>81</v>
      </c>
      <c r="C7" s="183" t="s">
        <v>81</v>
      </c>
      <c r="D7" s="186" t="s">
        <v>81</v>
      </c>
      <c r="E7" s="184" t="s">
        <v>81</v>
      </c>
      <c r="F7" s="184" t="s">
        <v>81</v>
      </c>
      <c r="G7" s="184" t="s">
        <v>81</v>
      </c>
      <c r="H7" s="184" t="s">
        <v>81</v>
      </c>
    </row>
    <row r="8" spans="1:8" s="14" customFormat="1" ht="15" customHeight="1">
      <c r="A8" s="187" t="s">
        <v>12</v>
      </c>
      <c r="B8" s="186" t="s">
        <v>48</v>
      </c>
      <c r="C8" s="186" t="s">
        <v>58</v>
      </c>
      <c r="D8" s="98" t="s">
        <v>7</v>
      </c>
      <c r="E8" s="100" t="s">
        <v>20</v>
      </c>
      <c r="F8" s="100" t="s">
        <v>73</v>
      </c>
      <c r="G8" s="100" t="s">
        <v>29</v>
      </c>
      <c r="H8" s="100" t="s">
        <v>55</v>
      </c>
    </row>
    <row r="9" spans="1:8" s="14" customFormat="1" ht="15" customHeight="1">
      <c r="A9" s="187" t="s">
        <v>81</v>
      </c>
      <c r="B9" s="186" t="s">
        <v>81</v>
      </c>
      <c r="C9" s="186" t="s">
        <v>81</v>
      </c>
      <c r="D9" s="98" t="s">
        <v>26</v>
      </c>
      <c r="E9" s="101">
        <f>F9+G9+H9</f>
        <v>115220746.91</v>
      </c>
      <c r="F9" s="101">
        <v>29474183.82</v>
      </c>
      <c r="G9" s="101">
        <v>57424015.88</v>
      </c>
      <c r="H9" s="101">
        <v>28322547.21</v>
      </c>
    </row>
    <row r="10" spans="1:8" s="14" customFormat="1" ht="15" customHeight="1">
      <c r="A10" s="111">
        <v>208</v>
      </c>
      <c r="B10" s="110" t="s">
        <v>81</v>
      </c>
      <c r="C10" s="97" t="s">
        <v>81</v>
      </c>
      <c r="D10" s="99" t="s">
        <v>127</v>
      </c>
      <c r="E10" s="101">
        <f aca="true" t="shared" si="0" ref="E10:E51">F10+G10+H10</f>
        <v>95483621.56</v>
      </c>
      <c r="F10" s="101">
        <v>27092710.63</v>
      </c>
      <c r="G10" s="102">
        <v>40422419.72</v>
      </c>
      <c r="H10" s="101">
        <v>27968491.21</v>
      </c>
    </row>
    <row r="11" spans="1:8" s="14" customFormat="1" ht="15" customHeight="1">
      <c r="A11" s="178">
        <v>20802</v>
      </c>
      <c r="B11" s="179" t="s">
        <v>81</v>
      </c>
      <c r="C11" s="179" t="s">
        <v>81</v>
      </c>
      <c r="D11" s="99" t="s">
        <v>128</v>
      </c>
      <c r="E11" s="101">
        <f t="shared" si="0"/>
        <v>24542027.419999998</v>
      </c>
      <c r="F11" s="101">
        <v>11899308.31</v>
      </c>
      <c r="G11" s="102">
        <v>12509151.78</v>
      </c>
      <c r="H11" s="101">
        <v>133567.33</v>
      </c>
    </row>
    <row r="12" spans="1:8" s="14" customFormat="1" ht="15" customHeight="1">
      <c r="A12" s="178">
        <v>2080201</v>
      </c>
      <c r="B12" s="179" t="s">
        <v>81</v>
      </c>
      <c r="C12" s="179" t="s">
        <v>81</v>
      </c>
      <c r="D12" s="99" t="s">
        <v>129</v>
      </c>
      <c r="E12" s="101">
        <f t="shared" si="0"/>
        <v>6732638.45</v>
      </c>
      <c r="F12" s="101">
        <v>6732638.45</v>
      </c>
      <c r="G12" s="102"/>
      <c r="H12" s="101"/>
    </row>
    <row r="13" spans="1:8" s="14" customFormat="1" ht="15" customHeight="1">
      <c r="A13" s="178">
        <v>2080202</v>
      </c>
      <c r="B13" s="179" t="s">
        <v>81</v>
      </c>
      <c r="C13" s="179" t="s">
        <v>81</v>
      </c>
      <c r="D13" s="99" t="s">
        <v>130</v>
      </c>
      <c r="E13" s="101">
        <f t="shared" si="0"/>
        <v>8436962.06</v>
      </c>
      <c r="F13" s="101"/>
      <c r="G13" s="102">
        <v>8436962.06</v>
      </c>
      <c r="H13" s="101"/>
    </row>
    <row r="14" spans="1:8" s="14" customFormat="1" ht="15" customHeight="1">
      <c r="A14" s="178">
        <v>2080204</v>
      </c>
      <c r="B14" s="179" t="s">
        <v>81</v>
      </c>
      <c r="C14" s="179" t="s">
        <v>81</v>
      </c>
      <c r="D14" s="99" t="s">
        <v>131</v>
      </c>
      <c r="E14" s="101">
        <f t="shared" si="0"/>
        <v>1232250</v>
      </c>
      <c r="F14" s="101"/>
      <c r="G14" s="102">
        <v>1232250</v>
      </c>
      <c r="H14" s="101"/>
    </row>
    <row r="15" spans="1:8" s="14" customFormat="1" ht="15" customHeight="1">
      <c r="A15" s="178">
        <v>2080206</v>
      </c>
      <c r="B15" s="179" t="s">
        <v>81</v>
      </c>
      <c r="C15" s="179" t="s">
        <v>81</v>
      </c>
      <c r="D15" s="99" t="s">
        <v>132</v>
      </c>
      <c r="E15" s="101">
        <f t="shared" si="0"/>
        <v>2082369.8900000001</v>
      </c>
      <c r="F15" s="101">
        <v>897469.89</v>
      </c>
      <c r="G15" s="102">
        <v>1184900</v>
      </c>
      <c r="H15" s="101"/>
    </row>
    <row r="16" spans="1:8" s="14" customFormat="1" ht="15" customHeight="1">
      <c r="A16" s="180">
        <v>2080207</v>
      </c>
      <c r="B16" s="181" t="s">
        <v>81</v>
      </c>
      <c r="C16" s="181" t="s">
        <v>81</v>
      </c>
      <c r="D16" s="99" t="s">
        <v>133</v>
      </c>
      <c r="E16" s="101">
        <f t="shared" si="0"/>
        <v>1392048.5899999999</v>
      </c>
      <c r="F16" s="101">
        <v>722025.74</v>
      </c>
      <c r="G16" s="102">
        <v>670022.85</v>
      </c>
      <c r="H16" s="101"/>
    </row>
    <row r="17" spans="1:8" s="14" customFormat="1" ht="15" customHeight="1">
      <c r="A17" s="180">
        <v>2080209</v>
      </c>
      <c r="B17" s="181" t="s">
        <v>81</v>
      </c>
      <c r="C17" s="181" t="s">
        <v>81</v>
      </c>
      <c r="D17" s="99" t="s">
        <v>134</v>
      </c>
      <c r="E17" s="101">
        <f t="shared" si="0"/>
        <v>1460166.36</v>
      </c>
      <c r="F17" s="101">
        <v>946291.66</v>
      </c>
      <c r="G17" s="102">
        <v>508168</v>
      </c>
      <c r="H17" s="101">
        <v>5706.7</v>
      </c>
    </row>
    <row r="18" spans="1:8" s="14" customFormat="1" ht="15" customHeight="1">
      <c r="A18" s="180">
        <v>2080299</v>
      </c>
      <c r="B18" s="181" t="s">
        <v>81</v>
      </c>
      <c r="C18" s="181" t="s">
        <v>81</v>
      </c>
      <c r="D18" s="99" t="s">
        <v>135</v>
      </c>
      <c r="E18" s="101">
        <f t="shared" si="0"/>
        <v>3205592.07</v>
      </c>
      <c r="F18" s="101">
        <v>2600882.57</v>
      </c>
      <c r="G18" s="102">
        <v>476848.87</v>
      </c>
      <c r="H18" s="101">
        <v>127860.63</v>
      </c>
    </row>
    <row r="19" spans="1:8" s="14" customFormat="1" ht="15" customHeight="1">
      <c r="A19" s="176">
        <v>20805</v>
      </c>
      <c r="B19" s="177" t="s">
        <v>81</v>
      </c>
      <c r="C19" s="177" t="s">
        <v>81</v>
      </c>
      <c r="D19" s="105" t="s">
        <v>136</v>
      </c>
      <c r="E19" s="101">
        <f t="shared" si="0"/>
        <v>6723458.529999999</v>
      </c>
      <c r="F19" s="101">
        <v>6216332.85</v>
      </c>
      <c r="G19" s="102"/>
      <c r="H19" s="101">
        <v>507125.68</v>
      </c>
    </row>
    <row r="20" spans="1:8" s="14" customFormat="1" ht="15" customHeight="1">
      <c r="A20" s="169">
        <v>2080502</v>
      </c>
      <c r="B20" s="169" t="s">
        <v>81</v>
      </c>
      <c r="C20" s="169" t="s">
        <v>81</v>
      </c>
      <c r="D20" s="106" t="s">
        <v>137</v>
      </c>
      <c r="E20" s="101">
        <f t="shared" si="0"/>
        <v>4529356.61</v>
      </c>
      <c r="F20" s="101">
        <v>4022230.93</v>
      </c>
      <c r="G20" s="102"/>
      <c r="H20" s="101">
        <v>507125.68</v>
      </c>
    </row>
    <row r="21" spans="1:8" s="14" customFormat="1" ht="15" customHeight="1">
      <c r="A21" s="169">
        <v>2080504</v>
      </c>
      <c r="B21" s="169" t="s">
        <v>81</v>
      </c>
      <c r="C21" s="169" t="s">
        <v>81</v>
      </c>
      <c r="D21" s="106" t="s">
        <v>138</v>
      </c>
      <c r="E21" s="101">
        <f t="shared" si="0"/>
        <v>2194101.92</v>
      </c>
      <c r="F21" s="101">
        <v>2194101.92</v>
      </c>
      <c r="G21" s="102"/>
      <c r="H21" s="101"/>
    </row>
    <row r="22" spans="1:8" ht="12.75">
      <c r="A22" s="173">
        <v>20808</v>
      </c>
      <c r="B22" s="174"/>
      <c r="C22" s="175"/>
      <c r="D22" s="106" t="s">
        <v>139</v>
      </c>
      <c r="E22" s="101">
        <f t="shared" si="0"/>
        <v>927.5</v>
      </c>
      <c r="F22" s="107"/>
      <c r="G22" s="101">
        <v>927.5</v>
      </c>
      <c r="H22" s="103"/>
    </row>
    <row r="23" spans="1:8" ht="12.75">
      <c r="A23" s="169">
        <v>2080899</v>
      </c>
      <c r="B23" s="169"/>
      <c r="C23" s="169"/>
      <c r="D23" s="106" t="s">
        <v>140</v>
      </c>
      <c r="E23" s="101">
        <f t="shared" si="0"/>
        <v>927.5</v>
      </c>
      <c r="F23" s="107"/>
      <c r="G23" s="101">
        <v>927.5</v>
      </c>
      <c r="H23" s="103"/>
    </row>
    <row r="24" spans="1:8" ht="12.75">
      <c r="A24" s="169">
        <v>20809</v>
      </c>
      <c r="B24" s="169"/>
      <c r="C24" s="169"/>
      <c r="D24" s="106" t="s">
        <v>141</v>
      </c>
      <c r="E24" s="101">
        <f t="shared" si="0"/>
        <v>20841417.79</v>
      </c>
      <c r="F24" s="101">
        <v>1680380.81</v>
      </c>
      <c r="G24" s="102">
        <v>19161036.98</v>
      </c>
      <c r="H24" s="103"/>
    </row>
    <row r="25" spans="1:8" ht="12.75">
      <c r="A25" s="169">
        <v>2080901</v>
      </c>
      <c r="B25" s="169"/>
      <c r="C25" s="169"/>
      <c r="D25" s="106" t="s">
        <v>142</v>
      </c>
      <c r="E25" s="101">
        <f t="shared" si="0"/>
        <v>758974.16</v>
      </c>
      <c r="F25" s="101"/>
      <c r="G25" s="102">
        <v>758974.16</v>
      </c>
      <c r="H25" s="103"/>
    </row>
    <row r="26" spans="1:8" ht="12.75">
      <c r="A26" s="169">
        <v>2080903</v>
      </c>
      <c r="B26" s="169"/>
      <c r="C26" s="169"/>
      <c r="D26" s="106" t="s">
        <v>143</v>
      </c>
      <c r="E26" s="101">
        <f t="shared" si="0"/>
        <v>20082443.63</v>
      </c>
      <c r="F26" s="101">
        <v>1680380.81</v>
      </c>
      <c r="G26" s="102">
        <v>18402062.82</v>
      </c>
      <c r="H26" s="103"/>
    </row>
    <row r="27" spans="1:8" ht="12.75">
      <c r="A27" s="169">
        <v>20810</v>
      </c>
      <c r="B27" s="169"/>
      <c r="C27" s="169"/>
      <c r="D27" s="106" t="s">
        <v>144</v>
      </c>
      <c r="E27" s="101">
        <f t="shared" si="0"/>
        <v>39422066.26</v>
      </c>
      <c r="F27" s="101">
        <v>7296688.66</v>
      </c>
      <c r="G27" s="102">
        <v>4797579.4</v>
      </c>
      <c r="H27" s="104">
        <v>27327798.2</v>
      </c>
    </row>
    <row r="28" spans="1:8" ht="12.75">
      <c r="A28" s="169">
        <v>2081001</v>
      </c>
      <c r="B28" s="169"/>
      <c r="C28" s="169"/>
      <c r="D28" s="106" t="s">
        <v>145</v>
      </c>
      <c r="E28" s="101">
        <f t="shared" si="0"/>
        <v>1022592.17</v>
      </c>
      <c r="F28" s="101"/>
      <c r="G28" s="102">
        <v>1022592.17</v>
      </c>
      <c r="H28" s="104"/>
    </row>
    <row r="29" spans="1:8" ht="12.75">
      <c r="A29" s="169">
        <v>2081002</v>
      </c>
      <c r="B29" s="169"/>
      <c r="C29" s="169"/>
      <c r="D29" s="106" t="s">
        <v>146</v>
      </c>
      <c r="E29" s="101">
        <f t="shared" si="0"/>
        <v>2820013.68</v>
      </c>
      <c r="F29" s="101">
        <v>3282.82</v>
      </c>
      <c r="G29" s="102">
        <v>792792.06</v>
      </c>
      <c r="H29" s="104">
        <v>2023938.8</v>
      </c>
    </row>
    <row r="30" spans="1:8" ht="12.75">
      <c r="A30" s="169">
        <v>2081004</v>
      </c>
      <c r="B30" s="169"/>
      <c r="C30" s="169"/>
      <c r="D30" s="106" t="s">
        <v>147</v>
      </c>
      <c r="E30" s="101">
        <f t="shared" si="0"/>
        <v>12713164.05</v>
      </c>
      <c r="F30" s="101">
        <v>570.8</v>
      </c>
      <c r="G30" s="102">
        <v>2461606.92</v>
      </c>
      <c r="H30" s="104">
        <v>10250986.33</v>
      </c>
    </row>
    <row r="31" spans="1:8" ht="12.75">
      <c r="A31" s="169">
        <v>2081005</v>
      </c>
      <c r="B31" s="169"/>
      <c r="C31" s="169"/>
      <c r="D31" s="106" t="s">
        <v>148</v>
      </c>
      <c r="E31" s="101">
        <f t="shared" si="0"/>
        <v>7428425.82</v>
      </c>
      <c r="F31" s="101">
        <v>6931145.57</v>
      </c>
      <c r="G31" s="102">
        <v>425780.25</v>
      </c>
      <c r="H31" s="104">
        <v>71500</v>
      </c>
    </row>
    <row r="32" spans="1:8" ht="12.75">
      <c r="A32" s="169">
        <v>2081099</v>
      </c>
      <c r="B32" s="169"/>
      <c r="C32" s="169"/>
      <c r="D32" s="106" t="s">
        <v>149</v>
      </c>
      <c r="E32" s="101">
        <f t="shared" si="0"/>
        <v>15437870.540000001</v>
      </c>
      <c r="F32" s="101">
        <v>361689.47</v>
      </c>
      <c r="G32" s="102">
        <v>94808</v>
      </c>
      <c r="H32" s="104">
        <v>14981373.07</v>
      </c>
    </row>
    <row r="33" spans="1:8" ht="12.75">
      <c r="A33" s="169">
        <v>20820</v>
      </c>
      <c r="B33" s="169"/>
      <c r="C33" s="169"/>
      <c r="D33" s="106" t="s">
        <v>150</v>
      </c>
      <c r="E33" s="101">
        <f t="shared" si="0"/>
        <v>1269988.78</v>
      </c>
      <c r="F33" s="101"/>
      <c r="G33" s="102">
        <v>1269988.78</v>
      </c>
      <c r="H33" s="104"/>
    </row>
    <row r="34" spans="1:8" ht="12.75">
      <c r="A34" s="169">
        <v>2082002</v>
      </c>
      <c r="B34" s="169"/>
      <c r="C34" s="169"/>
      <c r="D34" s="106" t="s">
        <v>151</v>
      </c>
      <c r="E34" s="101">
        <f t="shared" si="0"/>
        <v>1269988.78</v>
      </c>
      <c r="F34" s="101"/>
      <c r="G34" s="102">
        <v>1269988.78</v>
      </c>
      <c r="H34" s="104"/>
    </row>
    <row r="35" spans="1:8" ht="12.75">
      <c r="A35" s="169">
        <v>20822</v>
      </c>
      <c r="B35" s="169"/>
      <c r="C35" s="169"/>
      <c r="D35" s="106" t="s">
        <v>163</v>
      </c>
      <c r="E35" s="101">
        <f t="shared" si="0"/>
        <v>27553</v>
      </c>
      <c r="F35" s="101"/>
      <c r="G35" s="102">
        <v>27553</v>
      </c>
      <c r="H35" s="104"/>
    </row>
    <row r="36" spans="1:8" ht="12.75">
      <c r="A36" s="169">
        <v>2082299</v>
      </c>
      <c r="B36" s="169"/>
      <c r="C36" s="169"/>
      <c r="D36" s="106" t="s">
        <v>164</v>
      </c>
      <c r="E36" s="101">
        <f t="shared" si="0"/>
        <v>27553</v>
      </c>
      <c r="F36" s="101"/>
      <c r="G36" s="102">
        <v>27553</v>
      </c>
      <c r="H36" s="104"/>
    </row>
    <row r="37" spans="1:8" ht="12.75">
      <c r="A37" s="169">
        <v>20899</v>
      </c>
      <c r="B37" s="169"/>
      <c r="C37" s="169"/>
      <c r="D37" s="106" t="s">
        <v>165</v>
      </c>
      <c r="E37" s="101">
        <f t="shared" si="0"/>
        <v>2656182.28</v>
      </c>
      <c r="F37" s="101"/>
      <c r="G37" s="102">
        <v>2656182.28</v>
      </c>
      <c r="H37" s="104"/>
    </row>
    <row r="38" spans="1:8" ht="12.75">
      <c r="A38" s="169">
        <v>2089901</v>
      </c>
      <c r="B38" s="169"/>
      <c r="C38" s="169"/>
      <c r="D38" s="106" t="s">
        <v>166</v>
      </c>
      <c r="E38" s="101">
        <f t="shared" si="0"/>
        <v>2656182.28</v>
      </c>
      <c r="F38" s="101"/>
      <c r="G38" s="102">
        <v>2656182.28</v>
      </c>
      <c r="H38" s="104"/>
    </row>
    <row r="39" spans="1:8" ht="12.75">
      <c r="A39" s="169">
        <v>211</v>
      </c>
      <c r="B39" s="169"/>
      <c r="C39" s="169"/>
      <c r="D39" s="106" t="s">
        <v>167</v>
      </c>
      <c r="E39" s="101">
        <f t="shared" si="0"/>
        <v>20000</v>
      </c>
      <c r="F39" s="101"/>
      <c r="G39" s="102">
        <v>20000</v>
      </c>
      <c r="H39" s="104"/>
    </row>
    <row r="40" spans="1:8" ht="12.75">
      <c r="A40" s="169">
        <v>21104</v>
      </c>
      <c r="B40" s="169"/>
      <c r="C40" s="169"/>
      <c r="D40" s="106" t="s">
        <v>168</v>
      </c>
      <c r="E40" s="101">
        <f t="shared" si="0"/>
        <v>20000</v>
      </c>
      <c r="F40" s="101"/>
      <c r="G40" s="102">
        <v>20000</v>
      </c>
      <c r="H40" s="104"/>
    </row>
    <row r="41" spans="1:8" ht="12.75">
      <c r="A41" s="170">
        <v>2110402</v>
      </c>
      <c r="B41" s="171"/>
      <c r="C41" s="172"/>
      <c r="D41" s="106" t="s">
        <v>169</v>
      </c>
      <c r="E41" s="101">
        <f t="shared" si="0"/>
        <v>20000</v>
      </c>
      <c r="F41" s="101"/>
      <c r="G41" s="102">
        <v>20000</v>
      </c>
      <c r="H41" s="104"/>
    </row>
    <row r="42" spans="1:8" ht="12.75">
      <c r="A42" s="169">
        <v>221</v>
      </c>
      <c r="B42" s="169"/>
      <c r="C42" s="169"/>
      <c r="D42" s="106" t="s">
        <v>152</v>
      </c>
      <c r="E42" s="101">
        <f t="shared" si="0"/>
        <v>1665795</v>
      </c>
      <c r="F42" s="101">
        <v>1311739</v>
      </c>
      <c r="G42" s="102"/>
      <c r="H42" s="104">
        <v>354056</v>
      </c>
    </row>
    <row r="43" spans="1:8" ht="12.75">
      <c r="A43" s="169">
        <v>22102</v>
      </c>
      <c r="B43" s="169"/>
      <c r="C43" s="169"/>
      <c r="D43" s="106" t="s">
        <v>153</v>
      </c>
      <c r="E43" s="101">
        <f t="shared" si="0"/>
        <v>1665795</v>
      </c>
      <c r="F43" s="101">
        <v>1311739</v>
      </c>
      <c r="G43" s="102"/>
      <c r="H43" s="104">
        <v>354056</v>
      </c>
    </row>
    <row r="44" spans="1:8" ht="12.75">
      <c r="A44" s="169">
        <v>2210201</v>
      </c>
      <c r="B44" s="169"/>
      <c r="C44" s="169"/>
      <c r="D44" s="106" t="s">
        <v>154</v>
      </c>
      <c r="E44" s="101">
        <f t="shared" si="0"/>
        <v>1665795</v>
      </c>
      <c r="F44" s="101">
        <v>1311739</v>
      </c>
      <c r="G44" s="102"/>
      <c r="H44" s="104">
        <v>354056</v>
      </c>
    </row>
    <row r="45" spans="1:8" ht="12.75">
      <c r="A45" s="169">
        <v>229</v>
      </c>
      <c r="B45" s="169"/>
      <c r="C45" s="169"/>
      <c r="D45" s="106" t="s">
        <v>155</v>
      </c>
      <c r="E45" s="101">
        <f t="shared" si="0"/>
        <v>18051330.35</v>
      </c>
      <c r="F45" s="102">
        <v>1069734.19</v>
      </c>
      <c r="G45" s="102">
        <v>16981596.16</v>
      </c>
      <c r="H45" s="104"/>
    </row>
    <row r="46" spans="1:8" ht="12.75">
      <c r="A46" s="169">
        <v>22904</v>
      </c>
      <c r="B46" s="169"/>
      <c r="C46" s="169"/>
      <c r="D46" s="109" t="s">
        <v>162</v>
      </c>
      <c r="E46" s="101">
        <f t="shared" si="0"/>
        <v>137900</v>
      </c>
      <c r="F46" s="102"/>
      <c r="G46" s="102">
        <v>137900</v>
      </c>
      <c r="H46" s="104"/>
    </row>
    <row r="47" spans="1:8" ht="12.75">
      <c r="A47" s="169">
        <v>2290400</v>
      </c>
      <c r="B47" s="169"/>
      <c r="C47" s="169"/>
      <c r="D47" s="106" t="s">
        <v>161</v>
      </c>
      <c r="E47" s="101">
        <f t="shared" si="0"/>
        <v>137900</v>
      </c>
      <c r="F47" s="102"/>
      <c r="G47" s="102">
        <v>137900</v>
      </c>
      <c r="H47" s="104"/>
    </row>
    <row r="48" spans="1:8" ht="12.75">
      <c r="A48" s="169">
        <v>22908</v>
      </c>
      <c r="B48" s="169"/>
      <c r="C48" s="169"/>
      <c r="D48" s="106" t="s">
        <v>156</v>
      </c>
      <c r="E48" s="101">
        <f t="shared" si="0"/>
        <v>9405567.15</v>
      </c>
      <c r="F48" s="102">
        <v>1069734.19</v>
      </c>
      <c r="G48" s="102">
        <v>8335832.96</v>
      </c>
      <c r="H48" s="104"/>
    </row>
    <row r="49" spans="1:8" ht="12.75">
      <c r="A49" s="169">
        <v>2290804</v>
      </c>
      <c r="B49" s="169"/>
      <c r="C49" s="169"/>
      <c r="D49" s="106" t="s">
        <v>157</v>
      </c>
      <c r="E49" s="101">
        <f t="shared" si="0"/>
        <v>9405567.15</v>
      </c>
      <c r="F49" s="102">
        <v>1069734.19</v>
      </c>
      <c r="G49" s="102">
        <v>8335832.96</v>
      </c>
      <c r="H49" s="104"/>
    </row>
    <row r="50" spans="1:8" ht="12.75">
      <c r="A50" s="169">
        <v>22960</v>
      </c>
      <c r="B50" s="169"/>
      <c r="C50" s="169"/>
      <c r="D50" s="106" t="s">
        <v>160</v>
      </c>
      <c r="E50" s="101">
        <f t="shared" si="0"/>
        <v>8507863.2</v>
      </c>
      <c r="F50" s="102"/>
      <c r="G50" s="102">
        <v>8507863.2</v>
      </c>
      <c r="H50" s="104"/>
    </row>
    <row r="51" spans="1:8" ht="12.75">
      <c r="A51" s="169">
        <v>2296002</v>
      </c>
      <c r="B51" s="169"/>
      <c r="C51" s="169"/>
      <c r="D51" s="106" t="s">
        <v>158</v>
      </c>
      <c r="E51" s="101">
        <f t="shared" si="0"/>
        <v>8507863.2</v>
      </c>
      <c r="F51" s="102"/>
      <c r="G51" s="102">
        <v>8507863.2</v>
      </c>
      <c r="H51" s="104"/>
    </row>
  </sheetData>
  <sheetProtection/>
  <mergeCells count="51">
    <mergeCell ref="H4:H7"/>
    <mergeCell ref="A5:C7"/>
    <mergeCell ref="D5:D7"/>
    <mergeCell ref="A8:A9"/>
    <mergeCell ref="B8:B9"/>
    <mergeCell ref="C8:C9"/>
    <mergeCell ref="A4:D4"/>
    <mergeCell ref="E4:E7"/>
    <mergeCell ref="F4:F7"/>
    <mergeCell ref="G4:G7"/>
    <mergeCell ref="A18:C18"/>
    <mergeCell ref="A11:C11"/>
    <mergeCell ref="A12:C12"/>
    <mergeCell ref="A13:C13"/>
    <mergeCell ref="A19:C19"/>
    <mergeCell ref="A20:C20"/>
    <mergeCell ref="A21:C21"/>
    <mergeCell ref="A14:C14"/>
    <mergeCell ref="A15:C15"/>
    <mergeCell ref="A16:C16"/>
    <mergeCell ref="A17:C17"/>
    <mergeCell ref="A22:C22"/>
    <mergeCell ref="A24:C24"/>
    <mergeCell ref="A25:C25"/>
    <mergeCell ref="A26:C26"/>
    <mergeCell ref="A27:C27"/>
    <mergeCell ref="A28:C28"/>
    <mergeCell ref="A29:C29"/>
    <mergeCell ref="A30:C30"/>
    <mergeCell ref="A31:C31"/>
    <mergeCell ref="A32:C32"/>
    <mergeCell ref="A33:C33"/>
    <mergeCell ref="A34:C34"/>
    <mergeCell ref="A38:C38"/>
    <mergeCell ref="A39:C39"/>
    <mergeCell ref="A40:C40"/>
    <mergeCell ref="A42:C42"/>
    <mergeCell ref="A43:C43"/>
    <mergeCell ref="A44:C44"/>
    <mergeCell ref="A45:C45"/>
    <mergeCell ref="A46:C46"/>
    <mergeCell ref="A51:C51"/>
    <mergeCell ref="A23:C23"/>
    <mergeCell ref="A35:C35"/>
    <mergeCell ref="A36:C36"/>
    <mergeCell ref="A37:C37"/>
    <mergeCell ref="A41:C41"/>
    <mergeCell ref="A47:C47"/>
    <mergeCell ref="A48:C48"/>
    <mergeCell ref="A49:C49"/>
    <mergeCell ref="A50:C50"/>
  </mergeCells>
  <printOptions horizontalCentered="1"/>
  <pageMargins left="1.3779527559055118" right="0.7874015748031497" top="0.984251968503937" bottom="0.984251968503937" header="0.5118110236220472" footer="0.5118110236220472"/>
  <pageSetup firstPageNumber="1" useFirstPageNumber="1" horizontalDpi="600" verticalDpi="600" orientation="landscape" paperSize="9" r:id="rId1"/>
  <ignoredErrors>
    <ignoredError sqref="F8:F10 F13:F14 F25 F28 F50:F51 F46:F47 F38:F40 F33:F34" numberStoredAsText="1"/>
  </ignoredErrors>
</worksheet>
</file>

<file path=xl/worksheets/sheet6.xml><?xml version="1.0" encoding="utf-8"?>
<worksheet xmlns="http://schemas.openxmlformats.org/spreadsheetml/2006/main" xmlns:r="http://schemas.openxmlformats.org/officeDocument/2006/relationships">
  <dimension ref="A1:F28"/>
  <sheetViews>
    <sheetView zoomScalePageLayoutView="0" workbookViewId="0" topLeftCell="A1">
      <selection activeCell="G20" sqref="G20"/>
    </sheetView>
  </sheetViews>
  <sheetFormatPr defaultColWidth="9.140625" defaultRowHeight="12.75"/>
  <cols>
    <col min="1" max="1" width="11.00390625" style="10" customWidth="1"/>
    <col min="2" max="2" width="35.28125" style="10" customWidth="1"/>
    <col min="3" max="3" width="19.28125" style="10" customWidth="1"/>
    <col min="4" max="4" width="17.8515625" style="10" customWidth="1"/>
    <col min="5" max="6" width="16.00390625" style="10" customWidth="1"/>
    <col min="7" max="7" width="9.7109375" style="10" customWidth="1"/>
    <col min="8" max="16384" width="9.140625" style="10" customWidth="1"/>
  </cols>
  <sheetData>
    <row r="1" spans="1:6" ht="22.5">
      <c r="A1" s="68"/>
      <c r="B1" s="68"/>
      <c r="C1" s="68"/>
      <c r="D1" s="68"/>
      <c r="E1" s="68"/>
      <c r="F1" s="68"/>
    </row>
    <row r="2" s="14" customFormat="1" ht="12">
      <c r="F2" s="15" t="s">
        <v>18</v>
      </c>
    </row>
    <row r="3" spans="1:6" s="14" customFormat="1" ht="12.75" thickBot="1">
      <c r="A3" s="14" t="s">
        <v>118</v>
      </c>
      <c r="F3" s="15" t="s">
        <v>69</v>
      </c>
    </row>
    <row r="4" spans="1:6" s="14" customFormat="1" ht="15" customHeight="1">
      <c r="A4" s="192" t="s">
        <v>36</v>
      </c>
      <c r="B4" s="190" t="s">
        <v>81</v>
      </c>
      <c r="C4" s="190" t="s">
        <v>75</v>
      </c>
      <c r="D4" s="190" t="s">
        <v>36</v>
      </c>
      <c r="E4" s="190" t="s">
        <v>81</v>
      </c>
      <c r="F4" s="190" t="s">
        <v>75</v>
      </c>
    </row>
    <row r="5" spans="1:6" s="14" customFormat="1" ht="15" customHeight="1">
      <c r="A5" s="114" t="s">
        <v>3</v>
      </c>
      <c r="B5" s="115" t="s">
        <v>68</v>
      </c>
      <c r="C5" s="193" t="s">
        <v>81</v>
      </c>
      <c r="D5" s="115" t="s">
        <v>3</v>
      </c>
      <c r="E5" s="70" t="s">
        <v>68</v>
      </c>
      <c r="F5" s="191" t="s">
        <v>81</v>
      </c>
    </row>
    <row r="6" spans="1:6" s="14" customFormat="1" ht="15" customHeight="1">
      <c r="A6" s="108">
        <v>208</v>
      </c>
      <c r="B6" s="106" t="s">
        <v>127</v>
      </c>
      <c r="C6" s="116">
        <v>26587480.48</v>
      </c>
      <c r="D6" s="117" t="s">
        <v>81</v>
      </c>
      <c r="E6" s="112"/>
      <c r="F6" s="69"/>
    </row>
    <row r="7" spans="1:6" s="14" customFormat="1" ht="15" customHeight="1">
      <c r="A7" s="117">
        <v>20802</v>
      </c>
      <c r="B7" s="106" t="s">
        <v>128</v>
      </c>
      <c r="C7" s="116">
        <v>11409848.24</v>
      </c>
      <c r="D7" s="117" t="s">
        <v>81</v>
      </c>
      <c r="E7" s="113"/>
      <c r="F7" s="69"/>
    </row>
    <row r="8" spans="1:6" s="14" customFormat="1" ht="15" customHeight="1">
      <c r="A8" s="117">
        <v>2080201</v>
      </c>
      <c r="B8" s="106" t="s">
        <v>129</v>
      </c>
      <c r="C8" s="116">
        <v>6482916.63</v>
      </c>
      <c r="D8" s="117" t="s">
        <v>81</v>
      </c>
      <c r="E8" s="113"/>
      <c r="F8" s="69"/>
    </row>
    <row r="9" spans="1:6" s="14" customFormat="1" ht="15" customHeight="1">
      <c r="A9" s="117">
        <v>2080206</v>
      </c>
      <c r="B9" s="106" t="s">
        <v>132</v>
      </c>
      <c r="C9" s="116">
        <v>897469.89</v>
      </c>
      <c r="D9" s="117" t="s">
        <v>81</v>
      </c>
      <c r="E9" s="113"/>
      <c r="F9" s="69"/>
    </row>
    <row r="10" spans="1:6" s="14" customFormat="1" ht="15" customHeight="1">
      <c r="A10" s="118">
        <v>2080207</v>
      </c>
      <c r="B10" s="106" t="s">
        <v>133</v>
      </c>
      <c r="C10" s="116">
        <v>722025.74</v>
      </c>
      <c r="D10" s="117" t="s">
        <v>81</v>
      </c>
      <c r="E10" s="113"/>
      <c r="F10" s="69"/>
    </row>
    <row r="11" spans="1:6" s="14" customFormat="1" ht="15" customHeight="1">
      <c r="A11" s="118">
        <v>2080209</v>
      </c>
      <c r="B11" s="106" t="s">
        <v>134</v>
      </c>
      <c r="C11" s="116">
        <v>946291.66</v>
      </c>
      <c r="D11" s="117" t="s">
        <v>81</v>
      </c>
      <c r="E11" s="113"/>
      <c r="F11" s="69"/>
    </row>
    <row r="12" spans="1:6" s="14" customFormat="1" ht="15" customHeight="1">
      <c r="A12" s="118">
        <v>2080299</v>
      </c>
      <c r="B12" s="106" t="s">
        <v>135</v>
      </c>
      <c r="C12" s="116">
        <v>2361144.32</v>
      </c>
      <c r="D12" s="118" t="s">
        <v>81</v>
      </c>
      <c r="E12" s="112"/>
      <c r="F12" s="69"/>
    </row>
    <row r="13" spans="1:6" s="14" customFormat="1" ht="15" customHeight="1">
      <c r="A13" s="118">
        <v>20805</v>
      </c>
      <c r="B13" s="106" t="s">
        <v>136</v>
      </c>
      <c r="C13" s="116">
        <v>6216332.85</v>
      </c>
      <c r="D13" s="118" t="s">
        <v>81</v>
      </c>
      <c r="E13" s="113"/>
      <c r="F13" s="69"/>
    </row>
    <row r="14" spans="1:6" s="14" customFormat="1" ht="15" customHeight="1">
      <c r="A14" s="118">
        <v>2080502</v>
      </c>
      <c r="B14" s="106" t="s">
        <v>137</v>
      </c>
      <c r="C14" s="116">
        <v>4022230.93</v>
      </c>
      <c r="D14" s="118" t="s">
        <v>81</v>
      </c>
      <c r="E14" s="113"/>
      <c r="F14" s="69"/>
    </row>
    <row r="15" spans="1:6" s="14" customFormat="1" ht="15" customHeight="1">
      <c r="A15" s="118">
        <v>2080504</v>
      </c>
      <c r="B15" s="106" t="s">
        <v>138</v>
      </c>
      <c r="C15" s="116">
        <v>2194101.92</v>
      </c>
      <c r="D15" s="118" t="s">
        <v>81</v>
      </c>
      <c r="E15" s="113"/>
      <c r="F15" s="69"/>
    </row>
    <row r="16" spans="1:6" s="14" customFormat="1" ht="15" customHeight="1">
      <c r="A16" s="118">
        <v>20809</v>
      </c>
      <c r="B16" s="106" t="s">
        <v>141</v>
      </c>
      <c r="C16" s="116">
        <v>1674980.81</v>
      </c>
      <c r="D16" s="118" t="s">
        <v>81</v>
      </c>
      <c r="E16" s="113"/>
      <c r="F16" s="69"/>
    </row>
    <row r="17" spans="1:6" s="14" customFormat="1" ht="15" customHeight="1">
      <c r="A17" s="118">
        <v>2080903</v>
      </c>
      <c r="B17" s="106" t="s">
        <v>143</v>
      </c>
      <c r="C17" s="116">
        <v>1674980.81</v>
      </c>
      <c r="D17" s="118" t="s">
        <v>81</v>
      </c>
      <c r="E17" s="113"/>
      <c r="F17" s="69"/>
    </row>
    <row r="18" spans="1:6" s="14" customFormat="1" ht="15" customHeight="1">
      <c r="A18" s="118">
        <v>20810</v>
      </c>
      <c r="B18" s="106" t="s">
        <v>144</v>
      </c>
      <c r="C18" s="116">
        <v>7286318.58</v>
      </c>
      <c r="D18" s="119"/>
      <c r="E18" s="113"/>
      <c r="F18" s="69"/>
    </row>
    <row r="19" spans="1:6" s="14" customFormat="1" ht="15" customHeight="1">
      <c r="A19" s="118">
        <v>2081005</v>
      </c>
      <c r="B19" s="106" t="s">
        <v>148</v>
      </c>
      <c r="C19" s="116">
        <v>6931145.57</v>
      </c>
      <c r="D19" s="118"/>
      <c r="E19" s="113"/>
      <c r="F19" s="69"/>
    </row>
    <row r="20" spans="1:6" s="14" customFormat="1" ht="15" customHeight="1">
      <c r="A20" s="120">
        <v>2081099</v>
      </c>
      <c r="B20" s="121" t="s">
        <v>149</v>
      </c>
      <c r="C20" s="122">
        <v>355173.01</v>
      </c>
      <c r="D20" s="120"/>
      <c r="E20" s="123"/>
      <c r="F20" s="124"/>
    </row>
    <row r="21" spans="1:6" s="14" customFormat="1" ht="15" customHeight="1">
      <c r="A21" s="118">
        <v>221</v>
      </c>
      <c r="B21" s="106" t="s">
        <v>152</v>
      </c>
      <c r="C21" s="116">
        <v>1311739</v>
      </c>
      <c r="D21" s="118"/>
      <c r="E21" s="125"/>
      <c r="F21" s="116"/>
    </row>
    <row r="22" spans="1:6" s="14" customFormat="1" ht="15" customHeight="1">
      <c r="A22" s="118">
        <v>22102</v>
      </c>
      <c r="B22" s="106" t="s">
        <v>153</v>
      </c>
      <c r="C22" s="116">
        <v>1311739</v>
      </c>
      <c r="D22" s="118"/>
      <c r="E22" s="125"/>
      <c r="F22" s="116"/>
    </row>
    <row r="23" spans="1:6" s="14" customFormat="1" ht="15" customHeight="1">
      <c r="A23" s="118">
        <v>2210201</v>
      </c>
      <c r="B23" s="106" t="s">
        <v>154</v>
      </c>
      <c r="C23" s="116">
        <v>1311739</v>
      </c>
      <c r="D23" s="118"/>
      <c r="E23" s="125"/>
      <c r="F23" s="116"/>
    </row>
    <row r="24" spans="1:6" s="14" customFormat="1" ht="15" customHeight="1">
      <c r="A24" s="118"/>
      <c r="B24" s="106"/>
      <c r="C24" s="116"/>
      <c r="D24" s="118"/>
      <c r="E24" s="125"/>
      <c r="F24" s="116"/>
    </row>
    <row r="25" spans="1:6" s="14" customFormat="1" ht="15" customHeight="1">
      <c r="A25" s="118"/>
      <c r="B25" s="106"/>
      <c r="C25" s="116"/>
      <c r="D25" s="118"/>
      <c r="E25" s="125"/>
      <c r="F25" s="116"/>
    </row>
    <row r="26" spans="1:6" s="14" customFormat="1" ht="15" customHeight="1">
      <c r="A26" s="118"/>
      <c r="B26" s="106"/>
      <c r="C26" s="116"/>
      <c r="D26" s="118"/>
      <c r="E26" s="126"/>
      <c r="F26" s="116"/>
    </row>
    <row r="27" spans="1:6" s="14" customFormat="1" ht="15" customHeight="1">
      <c r="A27" s="127"/>
      <c r="B27" s="127"/>
      <c r="C27" s="127"/>
      <c r="D27" s="118"/>
      <c r="E27" s="125"/>
      <c r="F27" s="116"/>
    </row>
    <row r="28" spans="1:6" s="14" customFormat="1" ht="15" customHeight="1">
      <c r="A28" s="127"/>
      <c r="B28" s="127"/>
      <c r="C28" s="127"/>
      <c r="D28" s="118"/>
      <c r="E28" s="125"/>
      <c r="F28" s="128"/>
    </row>
  </sheetData>
  <sheetProtection/>
  <mergeCells count="4">
    <mergeCell ref="D4:E4"/>
    <mergeCell ref="F4:F5"/>
    <mergeCell ref="A4:B4"/>
    <mergeCell ref="C4:C5"/>
  </mergeCells>
  <printOptions horizontalCentered="1"/>
  <pageMargins left="1.3779527559055118" right="0.7874015748031497" top="0.984251968503937" bottom="0.984251968503937" header="0.5118110236220472" footer="0.5118110236220472"/>
  <pageSetup firstPageNumber="1" useFirstPageNumber="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10"/>
  <sheetViews>
    <sheetView zoomScalePageLayoutView="0" workbookViewId="0" topLeftCell="A1">
      <selection activeCell="B22" sqref="B22"/>
    </sheetView>
  </sheetViews>
  <sheetFormatPr defaultColWidth="9.140625" defaultRowHeight="12.75"/>
  <cols>
    <col min="1" max="1" width="27.140625" style="10" customWidth="1"/>
    <col min="2" max="2" width="42.00390625" style="10" customWidth="1"/>
    <col min="3" max="3" width="9.7109375" style="10" customWidth="1"/>
    <col min="4" max="16384" width="9.140625" style="10" customWidth="1"/>
  </cols>
  <sheetData>
    <row r="1" spans="1:2" ht="33.75" customHeight="1">
      <c r="A1" s="140" t="s">
        <v>1</v>
      </c>
      <c r="B1" s="140"/>
    </row>
    <row r="2" s="14" customFormat="1" ht="20.25" customHeight="1">
      <c r="B2" s="15" t="s">
        <v>34</v>
      </c>
    </row>
    <row r="3" spans="1:2" s="14" customFormat="1" ht="20.25" customHeight="1" thickBot="1">
      <c r="A3" s="14" t="s">
        <v>113</v>
      </c>
      <c r="B3" s="15" t="s">
        <v>69</v>
      </c>
    </row>
    <row r="4" spans="1:2" s="14" customFormat="1" ht="23.25" customHeight="1">
      <c r="A4" s="71" t="s">
        <v>56</v>
      </c>
      <c r="B4" s="72" t="s">
        <v>35</v>
      </c>
    </row>
    <row r="5" spans="1:2" s="14" customFormat="1" ht="23.25" customHeight="1">
      <c r="A5" s="73" t="s">
        <v>24</v>
      </c>
      <c r="B5" s="74">
        <f>B6+B7+B8</f>
        <v>539507.58</v>
      </c>
    </row>
    <row r="6" spans="1:2" s="14" customFormat="1" ht="23.25" customHeight="1">
      <c r="A6" s="75" t="s">
        <v>5</v>
      </c>
      <c r="B6" s="74">
        <v>143748.83</v>
      </c>
    </row>
    <row r="7" spans="1:2" s="14" customFormat="1" ht="23.25" customHeight="1">
      <c r="A7" s="75" t="s">
        <v>66</v>
      </c>
      <c r="B7" s="74">
        <v>32612.81</v>
      </c>
    </row>
    <row r="8" spans="1:2" s="14" customFormat="1" ht="23.25" customHeight="1">
      <c r="A8" s="75" t="s">
        <v>46</v>
      </c>
      <c r="B8" s="74">
        <v>363145.94</v>
      </c>
    </row>
    <row r="9" spans="1:2" s="14" customFormat="1" ht="23.25" customHeight="1">
      <c r="A9" s="75" t="s">
        <v>65</v>
      </c>
      <c r="B9" s="74">
        <v>0</v>
      </c>
    </row>
    <row r="10" spans="1:2" s="14" customFormat="1" ht="23.25" customHeight="1" thickBot="1">
      <c r="A10" s="76" t="s">
        <v>47</v>
      </c>
      <c r="B10" s="77">
        <v>363145.94</v>
      </c>
    </row>
  </sheetData>
  <sheetProtection/>
  <mergeCells count="1">
    <mergeCell ref="A1:B1"/>
  </mergeCells>
  <printOptions horizontalCentered="1"/>
  <pageMargins left="1.062992125984252" right="1.062992125984252" top="0.984251968503937" bottom="1.3779527559055118" header="0.5118110236220472" footer="0.5118110236220472"/>
  <pageSetup firstPageNumber="1" useFirstPageNumber="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2016-09-23T07:34:37Z</cp:lastPrinted>
  <dcterms:created xsi:type="dcterms:W3CDTF">2016-09-12T04:58:28Z</dcterms:created>
  <dcterms:modified xsi:type="dcterms:W3CDTF">2016-09-23T07:34:55Z</dcterms:modified>
  <cp:category/>
  <cp:version/>
  <cp:contentType/>
  <cp:contentStatus/>
</cp:coreProperties>
</file>